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hare\ホームページ差替え用データ_20150829熊谷\"/>
    </mc:Choice>
  </mc:AlternateContent>
  <bookViews>
    <workbookView xWindow="0" yWindow="0" windowWidth="17505" windowHeight="9855"/>
  </bookViews>
  <sheets>
    <sheet name="【連続】設備附帯計算書 " sheetId="1" r:id="rId1"/>
  </sheets>
  <externalReferences>
    <externalReference r:id="rId2"/>
  </externalReferences>
  <definedNames>
    <definedName name="_xlnm.Print_Area" localSheetId="0">'【連続】設備附帯計算書 '!$A$1:$Q$70</definedName>
    <definedName name="減額">[1]作業用!$G$2:$G$3</definedName>
    <definedName name="減免規定">[1]作業用!$E$2:$E$7</definedName>
    <definedName name="催事種別">[1]作業用!$A$2:$A$16</definedName>
    <definedName name="主な利用施設" localSheetId="0">[1]作業用!#REF!</definedName>
    <definedName name="主な利用施設">[1]作業用!#REF!</definedName>
    <definedName name="入場料">[1]作業用!$I$2:$I$7</definedName>
    <definedName name="利用施設" localSheetId="0">[1]作業用!#REF!</definedName>
    <definedName name="利用施設">[1]作業用!#REF!</definedName>
    <definedName name="利用時間" localSheetId="0">[1]作業用!#REF!</definedName>
    <definedName name="利用時間">[1]作業用!#REF!</definedName>
    <definedName name="利用者種別">[1]作業用!$C$2:$C$16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1" l="1"/>
  <c r="Q64" i="1"/>
  <c r="Q63" i="1"/>
  <c r="Q62" i="1"/>
  <c r="Q61" i="1"/>
  <c r="Q60" i="1"/>
  <c r="Q59" i="1"/>
  <c r="Q58" i="1"/>
  <c r="Q57" i="1"/>
  <c r="Q56" i="1"/>
  <c r="Q55" i="1"/>
  <c r="Q54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Q65" i="1" l="1"/>
  <c r="Q1" i="1"/>
  <c r="N1" i="1"/>
  <c r="L1" i="1"/>
  <c r="Q31" i="1" l="1"/>
  <c r="H49" i="1"/>
  <c r="N69" i="1" s="1"/>
  <c r="Q53" i="1"/>
  <c r="Q66" i="1"/>
</calcChain>
</file>

<file path=xl/sharedStrings.xml><?xml version="1.0" encoding="utf-8"?>
<sst xmlns="http://schemas.openxmlformats.org/spreadsheetml/2006/main" count="238" uniqueCount="160">
  <si>
    <t>～</t>
    <phoneticPr fontId="1"/>
  </si>
  <si>
    <t>附属設備</t>
    <rPh sb="0" eb="2">
      <t>フゾク</t>
    </rPh>
    <rPh sb="2" eb="4">
      <t>セツビ</t>
    </rPh>
    <phoneticPr fontId="1"/>
  </si>
  <si>
    <t>(単位)</t>
    <rPh sb="1" eb="3">
      <t>タンイ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</si>
  <si>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</si>
  <si>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</si>
  <si>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(単位)</t>
  </si>
  <si>
    <t>舞　　台　　設　　備</t>
    <rPh sb="0" eb="1">
      <t>マイ</t>
    </rPh>
    <rPh sb="3" eb="4">
      <t>ダイ</t>
    </rPh>
    <rPh sb="6" eb="7">
      <t>セツ</t>
    </rPh>
    <rPh sb="9" eb="10">
      <t>ソナエ</t>
    </rPh>
    <phoneticPr fontId="1"/>
  </si>
  <si>
    <t>市旗、国旗</t>
    <rPh sb="0" eb="1">
      <t>シ</t>
    </rPh>
    <rPh sb="1" eb="2">
      <t>キ</t>
    </rPh>
    <rPh sb="3" eb="5">
      <t>コッキ</t>
    </rPh>
    <phoneticPr fontId="1"/>
  </si>
  <si>
    <t>(枚)</t>
    <rPh sb="1" eb="2">
      <t>マイ</t>
    </rPh>
    <phoneticPr fontId="1"/>
  </si>
  <si>
    <t>音　　響　　設　　備</t>
    <rPh sb="0" eb="1">
      <t>オト</t>
    </rPh>
    <rPh sb="3" eb="4">
      <t>ヒビキ</t>
    </rPh>
    <rPh sb="6" eb="7">
      <t>セツ</t>
    </rPh>
    <rPh sb="9" eb="10">
      <t>ソナエ</t>
    </rPh>
    <phoneticPr fontId="1"/>
  </si>
  <si>
    <t>大ホール</t>
    <rPh sb="0" eb="1">
      <t>ダイ</t>
    </rPh>
    <phoneticPr fontId="1"/>
  </si>
  <si>
    <t>拡声装置(マイク2本付)</t>
    <rPh sb="0" eb="4">
      <t>カクセイソウチ</t>
    </rPh>
    <rPh sb="9" eb="10">
      <t>ホン</t>
    </rPh>
    <rPh sb="10" eb="11">
      <t>ツ</t>
    </rPh>
    <phoneticPr fontId="1"/>
  </si>
  <si>
    <t>(式)</t>
    <rPh sb="1" eb="2">
      <t>シキ</t>
    </rPh>
    <phoneticPr fontId="1"/>
  </si>
  <si>
    <t>演壇(大ホール)</t>
    <rPh sb="0" eb="2">
      <t>エンダン</t>
    </rPh>
    <rPh sb="3" eb="4">
      <t>ダイ</t>
    </rPh>
    <phoneticPr fontId="1"/>
  </si>
  <si>
    <t>(台)</t>
    <rPh sb="1" eb="2">
      <t>ダイ</t>
    </rPh>
    <phoneticPr fontId="1"/>
  </si>
  <si>
    <t>ステージスピーカー</t>
    <phoneticPr fontId="1"/>
  </si>
  <si>
    <t>演壇(中ホール)</t>
    <rPh sb="0" eb="2">
      <t>エンダン</t>
    </rPh>
    <rPh sb="3" eb="4">
      <t>チュウ</t>
    </rPh>
    <phoneticPr fontId="1"/>
  </si>
  <si>
    <t>はね返しスピーカー</t>
    <rPh sb="2" eb="3">
      <t>カエ</t>
    </rPh>
    <phoneticPr fontId="1"/>
  </si>
  <si>
    <t>(一式)</t>
    <rPh sb="1" eb="3">
      <t>イッシキ</t>
    </rPh>
    <phoneticPr fontId="1"/>
  </si>
  <si>
    <t>演台(小)</t>
    <rPh sb="0" eb="1">
      <t>エン</t>
    </rPh>
    <rPh sb="1" eb="2">
      <t>ダイ</t>
    </rPh>
    <rPh sb="3" eb="4">
      <t>ショウ</t>
    </rPh>
    <phoneticPr fontId="1"/>
  </si>
  <si>
    <t>ｴﾚﾍﾞｰﾀｰﾏｲｸ</t>
    <phoneticPr fontId="1"/>
  </si>
  <si>
    <t>もぎり台</t>
    <rPh sb="3" eb="4">
      <t>ダイ</t>
    </rPh>
    <phoneticPr fontId="1"/>
  </si>
  <si>
    <t>吊りマイク(MS)</t>
    <rPh sb="0" eb="1">
      <t>ツ</t>
    </rPh>
    <phoneticPr fontId="1"/>
  </si>
  <si>
    <t>机</t>
    <rPh sb="0" eb="1">
      <t>ツクエ</t>
    </rPh>
    <phoneticPr fontId="1"/>
  </si>
  <si>
    <t>パワーアンプ</t>
    <phoneticPr fontId="1"/>
  </si>
  <si>
    <t>いす</t>
    <phoneticPr fontId="1"/>
  </si>
  <si>
    <t>(脚)</t>
    <rPh sb="1" eb="2">
      <t>キャク</t>
    </rPh>
    <phoneticPr fontId="1"/>
  </si>
  <si>
    <t>中ホール</t>
    <rPh sb="0" eb="1">
      <t>チュウ</t>
    </rPh>
    <phoneticPr fontId="1"/>
  </si>
  <si>
    <t>拡声装置(マイク1本付)</t>
    <rPh sb="0" eb="4">
      <t>カクセイソウチ</t>
    </rPh>
    <rPh sb="9" eb="10">
      <t>ホン</t>
    </rPh>
    <rPh sb="10" eb="11">
      <t>ツ</t>
    </rPh>
    <phoneticPr fontId="1"/>
  </si>
  <si>
    <t>迫り上げ装置</t>
    <rPh sb="0" eb="1">
      <t>セ</t>
    </rPh>
    <rPh sb="2" eb="3">
      <t>ア</t>
    </rPh>
    <rPh sb="4" eb="6">
      <t>ソウチ</t>
    </rPh>
    <phoneticPr fontId="1"/>
  </si>
  <si>
    <t>(基)</t>
    <rPh sb="1" eb="2">
      <t>キ</t>
    </rPh>
    <phoneticPr fontId="1"/>
  </si>
  <si>
    <t>ステージスピーカー</t>
  </si>
  <si>
    <t>平台(大)</t>
    <rPh sb="0" eb="2">
      <t>ヒラダイ</t>
    </rPh>
    <rPh sb="3" eb="4">
      <t>ダイ</t>
    </rPh>
    <phoneticPr fontId="1"/>
  </si>
  <si>
    <t>(一式)</t>
    <phoneticPr fontId="1"/>
  </si>
  <si>
    <t>平台(小)</t>
    <rPh sb="0" eb="2">
      <t>ヒラダイ</t>
    </rPh>
    <rPh sb="3" eb="4">
      <t>ショウ</t>
    </rPh>
    <phoneticPr fontId="1"/>
  </si>
  <si>
    <t>ｴﾚﾍﾞｰﾀｰﾏｲｸ</t>
    <phoneticPr fontId="1"/>
  </si>
  <si>
    <t>箱足</t>
    <rPh sb="0" eb="1">
      <t>ハコ</t>
    </rPh>
    <rPh sb="1" eb="2">
      <t>アシ</t>
    </rPh>
    <phoneticPr fontId="1"/>
  </si>
  <si>
    <t>(個)</t>
    <rPh sb="1" eb="2">
      <t>コ</t>
    </rPh>
    <phoneticPr fontId="1"/>
  </si>
  <si>
    <t>吊りマイク</t>
    <rPh sb="0" eb="1">
      <t>ツ</t>
    </rPh>
    <phoneticPr fontId="1"/>
  </si>
  <si>
    <t>開き足</t>
    <rPh sb="0" eb="1">
      <t>ヒラ</t>
    </rPh>
    <rPh sb="2" eb="3">
      <t>アシ</t>
    </rPh>
    <phoneticPr fontId="1"/>
  </si>
  <si>
    <t>共通設備</t>
    <rPh sb="0" eb="2">
      <t>キョウツウ</t>
    </rPh>
    <rPh sb="2" eb="4">
      <t>セツビ</t>
    </rPh>
    <phoneticPr fontId="1"/>
  </si>
  <si>
    <r>
      <t>サブミキサー</t>
    </r>
    <r>
      <rPr>
        <sz val="8"/>
        <color theme="1"/>
        <rFont val="メイリオ"/>
        <family val="3"/>
        <charset val="128"/>
      </rPr>
      <t>(簡易再生架組込）</t>
    </r>
    <rPh sb="7" eb="9">
      <t>カンイ</t>
    </rPh>
    <rPh sb="9" eb="11">
      <t>サイセイ</t>
    </rPh>
    <rPh sb="11" eb="12">
      <t>カ</t>
    </rPh>
    <rPh sb="12" eb="14">
      <t>クミコミ</t>
    </rPh>
    <phoneticPr fontId="1"/>
  </si>
  <si>
    <t>(台)</t>
    <phoneticPr fontId="1"/>
  </si>
  <si>
    <t>階段</t>
    <rPh sb="0" eb="2">
      <t>カイダン</t>
    </rPh>
    <phoneticPr fontId="1"/>
  </si>
  <si>
    <t>マイク(コンデンサー)</t>
    <phoneticPr fontId="1"/>
  </si>
  <si>
    <t>(本)</t>
    <rPh sb="1" eb="2">
      <t>ホン</t>
    </rPh>
    <phoneticPr fontId="1"/>
  </si>
  <si>
    <t>地がすり</t>
    <rPh sb="0" eb="1">
      <t>ジ</t>
    </rPh>
    <phoneticPr fontId="1"/>
  </si>
  <si>
    <t>マイク(ダイナミック)</t>
    <phoneticPr fontId="1"/>
  </si>
  <si>
    <t>コントラバス奏者用いす</t>
    <rPh sb="6" eb="8">
      <t>ソウシャ</t>
    </rPh>
    <rPh sb="8" eb="9">
      <t>ヨウ</t>
    </rPh>
    <phoneticPr fontId="1"/>
  </si>
  <si>
    <t>ワイヤレスマイク</t>
    <phoneticPr fontId="1"/>
  </si>
  <si>
    <t>譜面台</t>
    <rPh sb="0" eb="2">
      <t>フメン</t>
    </rPh>
    <rPh sb="2" eb="3">
      <t>ダイ</t>
    </rPh>
    <phoneticPr fontId="1"/>
  </si>
  <si>
    <t>ブームスタンド</t>
    <phoneticPr fontId="1"/>
  </si>
  <si>
    <t>指揮台(譜面台付)</t>
    <rPh sb="0" eb="2">
      <t>シキ</t>
    </rPh>
    <rPh sb="2" eb="3">
      <t>ダイ</t>
    </rPh>
    <rPh sb="4" eb="6">
      <t>フメン</t>
    </rPh>
    <rPh sb="6" eb="7">
      <t>ダイ</t>
    </rPh>
    <rPh sb="7" eb="8">
      <t>ツ</t>
    </rPh>
    <phoneticPr fontId="1"/>
  </si>
  <si>
    <t>(一式)</t>
    <rPh sb="1" eb="2">
      <t>イチ</t>
    </rPh>
    <rPh sb="2" eb="3">
      <t>シキ</t>
    </rPh>
    <phoneticPr fontId="1"/>
  </si>
  <si>
    <t>ストレートスタンド</t>
    <phoneticPr fontId="1"/>
  </si>
  <si>
    <t>音響反射板(大ﾎｰﾙ)</t>
    <rPh sb="0" eb="2">
      <t>オンキョウ</t>
    </rPh>
    <rPh sb="2" eb="4">
      <t>ハンシャ</t>
    </rPh>
    <rPh sb="4" eb="5">
      <t>バン</t>
    </rPh>
    <rPh sb="6" eb="7">
      <t>ダイ</t>
    </rPh>
    <phoneticPr fontId="1"/>
  </si>
  <si>
    <t>デスクスタンド</t>
    <phoneticPr fontId="1"/>
  </si>
  <si>
    <t>音響反射板(中ﾎｰﾙ)</t>
    <rPh sb="0" eb="2">
      <t>オンキョウ</t>
    </rPh>
    <rPh sb="2" eb="4">
      <t>ハンシャ</t>
    </rPh>
    <rPh sb="4" eb="5">
      <t>バン</t>
    </rPh>
    <rPh sb="6" eb="7">
      <t>チュウ</t>
    </rPh>
    <phoneticPr fontId="1"/>
  </si>
  <si>
    <t>マルチケーブル</t>
    <phoneticPr fontId="1"/>
  </si>
  <si>
    <t>(ch)</t>
    <phoneticPr fontId="1"/>
  </si>
  <si>
    <t>電動バトン</t>
    <rPh sb="0" eb="2">
      <t>デンドウ</t>
    </rPh>
    <phoneticPr fontId="1"/>
  </si>
  <si>
    <t>マイクケーブル(50mﾘｰﾙ付)</t>
    <rPh sb="14" eb="15">
      <t>ツ</t>
    </rPh>
    <phoneticPr fontId="1"/>
  </si>
  <si>
    <t>スクリーン(大ホール)</t>
    <rPh sb="6" eb="7">
      <t>ダイ</t>
    </rPh>
    <phoneticPr fontId="1"/>
  </si>
  <si>
    <t>マイクケーブル(20m以上)</t>
    <rPh sb="11" eb="13">
      <t>イジョウ</t>
    </rPh>
    <phoneticPr fontId="1"/>
  </si>
  <si>
    <t>スクリーン(中ホール)</t>
    <rPh sb="6" eb="7">
      <t>チュウ</t>
    </rPh>
    <phoneticPr fontId="1"/>
  </si>
  <si>
    <t>マイクケーブル(20m未満)</t>
    <rPh sb="11" eb="13">
      <t>ミマン</t>
    </rPh>
    <phoneticPr fontId="1"/>
  </si>
  <si>
    <t>金びょうぶ(大)</t>
    <rPh sb="0" eb="1">
      <t>キン</t>
    </rPh>
    <rPh sb="6" eb="7">
      <t>ダイ</t>
    </rPh>
    <phoneticPr fontId="1"/>
  </si>
  <si>
    <t>(双)</t>
    <rPh sb="1" eb="2">
      <t>ソウ</t>
    </rPh>
    <phoneticPr fontId="1"/>
  </si>
  <si>
    <t>カセットテープレコーダー</t>
    <phoneticPr fontId="1"/>
  </si>
  <si>
    <t>金びょうぶ(小)</t>
    <rPh sb="0" eb="1">
      <t>キン</t>
    </rPh>
    <rPh sb="6" eb="7">
      <t>ショウ</t>
    </rPh>
    <phoneticPr fontId="1"/>
  </si>
  <si>
    <t>CDプレーヤー</t>
    <phoneticPr fontId="1"/>
  </si>
  <si>
    <t>ひ毛せん</t>
    <rPh sb="1" eb="2">
      <t>モウ</t>
    </rPh>
    <phoneticPr fontId="1"/>
  </si>
  <si>
    <t>DVDプレーヤー</t>
    <phoneticPr fontId="1"/>
  </si>
  <si>
    <t>上敷</t>
    <rPh sb="0" eb="1">
      <t>ウエ</t>
    </rPh>
    <rPh sb="1" eb="2">
      <t>ジ</t>
    </rPh>
    <phoneticPr fontId="1"/>
  </si>
  <si>
    <t>(畳)</t>
    <rPh sb="1" eb="2">
      <t>ジョウ</t>
    </rPh>
    <phoneticPr fontId="1"/>
  </si>
  <si>
    <t>CDレコーダー</t>
    <phoneticPr fontId="1"/>
  </si>
  <si>
    <t>長座布団</t>
    <rPh sb="0" eb="1">
      <t>ナガ</t>
    </rPh>
    <rPh sb="1" eb="4">
      <t>ザブトン</t>
    </rPh>
    <phoneticPr fontId="1"/>
  </si>
  <si>
    <t>MDレコーダー</t>
    <phoneticPr fontId="1"/>
  </si>
  <si>
    <t>所作台</t>
    <rPh sb="0" eb="2">
      <t>ショサ</t>
    </rPh>
    <rPh sb="2" eb="3">
      <t>ダイ</t>
    </rPh>
    <phoneticPr fontId="1"/>
  </si>
  <si>
    <t>化粧かまち</t>
    <rPh sb="0" eb="2">
      <t>ケショウ</t>
    </rPh>
    <phoneticPr fontId="1"/>
  </si>
  <si>
    <t>照　　明　　設　　備</t>
    <rPh sb="0" eb="1">
      <t>テラシ</t>
    </rPh>
    <rPh sb="3" eb="4">
      <t>メイ</t>
    </rPh>
    <rPh sb="6" eb="7">
      <t>セツ</t>
    </rPh>
    <rPh sb="9" eb="10">
      <t>ソナエ</t>
    </rPh>
    <phoneticPr fontId="1"/>
  </si>
  <si>
    <t>アッパーホリゾントライト</t>
    <phoneticPr fontId="1"/>
  </si>
  <si>
    <t>(色)</t>
    <rPh sb="1" eb="2">
      <t>イロ</t>
    </rPh>
    <phoneticPr fontId="1"/>
  </si>
  <si>
    <t>めくり台</t>
    <rPh sb="3" eb="4">
      <t>ダイ</t>
    </rPh>
    <phoneticPr fontId="1"/>
  </si>
  <si>
    <t>ロアホリゾントライト</t>
    <phoneticPr fontId="1"/>
  </si>
  <si>
    <t>人形立</t>
    <rPh sb="0" eb="2">
      <t>ニンギョウ</t>
    </rPh>
    <rPh sb="2" eb="3">
      <t>タ</t>
    </rPh>
    <phoneticPr fontId="1"/>
  </si>
  <si>
    <t>ボーダーライト</t>
    <phoneticPr fontId="1"/>
  </si>
  <si>
    <t>支木</t>
    <rPh sb="0" eb="1">
      <t>ササ</t>
    </rPh>
    <rPh sb="1" eb="2">
      <t>キ</t>
    </rPh>
    <phoneticPr fontId="1"/>
  </si>
  <si>
    <t>サスペンションライト</t>
    <phoneticPr fontId="1"/>
  </si>
  <si>
    <t>(回路)</t>
    <rPh sb="1" eb="3">
      <t>カイロ</t>
    </rPh>
    <phoneticPr fontId="1"/>
  </si>
  <si>
    <t>松羽目</t>
    <rPh sb="0" eb="1">
      <t>マツ</t>
    </rPh>
    <rPh sb="1" eb="2">
      <t>ハ</t>
    </rPh>
    <rPh sb="2" eb="3">
      <t>メ</t>
    </rPh>
    <phoneticPr fontId="1"/>
  </si>
  <si>
    <t>シーリングライト</t>
    <phoneticPr fontId="1"/>
  </si>
  <si>
    <t>竹羽目</t>
    <rPh sb="0" eb="1">
      <t>タケ</t>
    </rPh>
    <rPh sb="1" eb="3">
      <t>ハメ</t>
    </rPh>
    <phoneticPr fontId="1"/>
  </si>
  <si>
    <t>フロントサイドライト</t>
    <phoneticPr fontId="1"/>
  </si>
  <si>
    <t>浅黄幕</t>
    <rPh sb="0" eb="2">
      <t>アサギ</t>
    </rPh>
    <rPh sb="2" eb="3">
      <t>マク</t>
    </rPh>
    <phoneticPr fontId="1"/>
  </si>
  <si>
    <t>フロアコンセント</t>
    <phoneticPr fontId="1"/>
  </si>
  <si>
    <t>紅白幕</t>
    <rPh sb="0" eb="2">
      <t>コウハク</t>
    </rPh>
    <rPh sb="2" eb="3">
      <t>マク</t>
    </rPh>
    <phoneticPr fontId="1"/>
  </si>
  <si>
    <t>センターピンスポットライト</t>
    <phoneticPr fontId="1"/>
  </si>
  <si>
    <t>紗幕</t>
    <rPh sb="0" eb="1">
      <t>シャ</t>
    </rPh>
    <rPh sb="1" eb="2">
      <t>マク</t>
    </rPh>
    <phoneticPr fontId="1"/>
  </si>
  <si>
    <t>コンダクタースポットライト</t>
    <phoneticPr fontId="1"/>
  </si>
  <si>
    <t>大太鼓</t>
    <rPh sb="0" eb="3">
      <t>オオダイコ</t>
    </rPh>
    <phoneticPr fontId="1"/>
  </si>
  <si>
    <t>フットライト</t>
    <phoneticPr fontId="1"/>
  </si>
  <si>
    <t>(色)</t>
    <rPh sb="1" eb="2">
      <t>ショク</t>
    </rPh>
    <phoneticPr fontId="1"/>
  </si>
  <si>
    <t>はしご車</t>
    <rPh sb="3" eb="4">
      <t>シャ</t>
    </rPh>
    <phoneticPr fontId="1"/>
  </si>
  <si>
    <t>花道フットライト</t>
    <rPh sb="0" eb="2">
      <t>ハナミチ</t>
    </rPh>
    <phoneticPr fontId="1"/>
  </si>
  <si>
    <t>雪かご</t>
    <rPh sb="0" eb="1">
      <t>ユキ</t>
    </rPh>
    <phoneticPr fontId="1"/>
  </si>
  <si>
    <t>アッパーホリゾントライト</t>
    <phoneticPr fontId="1"/>
  </si>
  <si>
    <t xml:space="preserve">リノリューム </t>
    <phoneticPr fontId="1"/>
  </si>
  <si>
    <t>ロアホリゾントライト</t>
    <phoneticPr fontId="1"/>
  </si>
  <si>
    <t>(色)</t>
    <phoneticPr fontId="1"/>
  </si>
  <si>
    <t>スモークマシン</t>
    <phoneticPr fontId="1"/>
  </si>
  <si>
    <t>ボーダーライト</t>
    <phoneticPr fontId="1"/>
  </si>
  <si>
    <t>(色)</t>
    <phoneticPr fontId="1"/>
  </si>
  <si>
    <t>奏者椅子</t>
    <rPh sb="0" eb="2">
      <t>ソウシャ</t>
    </rPh>
    <rPh sb="2" eb="4">
      <t>イス</t>
    </rPh>
    <phoneticPr fontId="1"/>
  </si>
  <si>
    <t>サスペンションライト</t>
    <phoneticPr fontId="1"/>
  </si>
  <si>
    <t>シーリングライト</t>
    <phoneticPr fontId="1"/>
  </si>
  <si>
    <t>フロアコンセント</t>
    <phoneticPr fontId="1"/>
  </si>
  <si>
    <t>1kwピンスポットライト</t>
    <phoneticPr fontId="1"/>
  </si>
  <si>
    <t>(台)</t>
    <phoneticPr fontId="1"/>
  </si>
  <si>
    <r>
      <t>効果機</t>
    </r>
    <r>
      <rPr>
        <sz val="7"/>
        <color theme="1"/>
        <rFont val="メイリオ"/>
        <family val="3"/>
        <charset val="128"/>
      </rPr>
      <t xml:space="preserve"> (ﾐﾗｰﾎﾞｰﾙ･ｽﾗｲﾄﾞｷｬﾘｱ･ﾃﾞｨｽｸﾏｼﾝ）</t>
    </r>
    <rPh sb="0" eb="2">
      <t>コウカ</t>
    </rPh>
    <rPh sb="2" eb="3">
      <t>キ</t>
    </rPh>
    <phoneticPr fontId="1"/>
  </si>
  <si>
    <t>ストリップライト</t>
    <phoneticPr fontId="1"/>
  </si>
  <si>
    <t>(台)</t>
    <phoneticPr fontId="1"/>
  </si>
  <si>
    <t>そ　の　他</t>
    <rPh sb="4" eb="5">
      <t>タ</t>
    </rPh>
    <phoneticPr fontId="1"/>
  </si>
  <si>
    <t>フルコンサートピアノ(Steinway)</t>
    <phoneticPr fontId="1"/>
  </si>
  <si>
    <r>
      <t>フルコンサートピアノ</t>
    </r>
    <r>
      <rPr>
        <sz val="8"/>
        <color theme="1"/>
        <rFont val="メイリオ"/>
        <family val="3"/>
        <charset val="128"/>
      </rPr>
      <t>(YAMAHA CFX)</t>
    </r>
    <phoneticPr fontId="1"/>
  </si>
  <si>
    <r>
      <t>セミコンサートピアノ</t>
    </r>
    <r>
      <rPr>
        <sz val="8"/>
        <color theme="1"/>
        <rFont val="メイリオ"/>
        <family val="3"/>
        <charset val="128"/>
      </rPr>
      <t>(YAMAHA S6B)</t>
    </r>
    <phoneticPr fontId="1"/>
  </si>
  <si>
    <t>液晶プロジェクター</t>
    <rPh sb="0" eb="2">
      <t>エキショウ</t>
    </rPh>
    <phoneticPr fontId="1"/>
  </si>
  <si>
    <t>プロジェクター用スクリーン</t>
    <rPh sb="7" eb="8">
      <t>ヨウ</t>
    </rPh>
    <phoneticPr fontId="1"/>
  </si>
  <si>
    <t>テレビ</t>
    <phoneticPr fontId="1"/>
  </si>
  <si>
    <t>(台)</t>
    <phoneticPr fontId="1"/>
  </si>
  <si>
    <t>電源(1kw未満切上げ)</t>
    <rPh sb="0" eb="2">
      <t>デンゲン</t>
    </rPh>
    <rPh sb="6" eb="8">
      <t>ミマン</t>
    </rPh>
    <rPh sb="8" eb="9">
      <t>キリ</t>
    </rPh>
    <rPh sb="9" eb="10">
      <t>ア</t>
    </rPh>
    <phoneticPr fontId="1"/>
  </si>
  <si>
    <t>(kW)</t>
    <phoneticPr fontId="1"/>
  </si>
  <si>
    <t>展示パネル</t>
    <rPh sb="0" eb="2">
      <t>テンジ</t>
    </rPh>
    <phoneticPr fontId="1"/>
  </si>
  <si>
    <t>ホワイトボード</t>
    <phoneticPr fontId="1"/>
  </si>
  <si>
    <t>テレビ中継</t>
    <rPh sb="3" eb="5">
      <t>チュウケイ</t>
    </rPh>
    <phoneticPr fontId="1"/>
  </si>
  <si>
    <t>ラジオ中継</t>
    <rPh sb="3" eb="5">
      <t>チュウケイ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</si>
  <si>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</si>
  <si>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</si>
  <si>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舞　台　設　備　小　計</t>
    <rPh sb="0" eb="1">
      <t>マイ</t>
    </rPh>
    <rPh sb="2" eb="3">
      <t>ダイ</t>
    </rPh>
    <rPh sb="4" eb="5">
      <t>セツ</t>
    </rPh>
    <rPh sb="6" eb="7">
      <t>ビ</t>
    </rPh>
    <rPh sb="8" eb="9">
      <t>ショウ</t>
    </rPh>
    <rPh sb="10" eb="11">
      <t>ケイ</t>
    </rPh>
    <phoneticPr fontId="1"/>
  </si>
  <si>
    <t>照　明　設　備　小　計</t>
    <rPh sb="0" eb="1">
      <t>テル</t>
    </rPh>
    <rPh sb="2" eb="3">
      <t>メイ</t>
    </rPh>
    <rPh sb="4" eb="5">
      <t>セツ</t>
    </rPh>
    <rPh sb="6" eb="7">
      <t>ビ</t>
    </rPh>
    <rPh sb="8" eb="9">
      <t>ショウ</t>
    </rPh>
    <rPh sb="10" eb="11">
      <t>ケイ</t>
    </rPh>
    <phoneticPr fontId="1"/>
  </si>
  <si>
    <t>音　響　設　備　小　計</t>
    <rPh sb="0" eb="1">
      <t>オト</t>
    </rPh>
    <rPh sb="2" eb="3">
      <t>ヒビキ</t>
    </rPh>
    <rPh sb="4" eb="5">
      <t>セツ</t>
    </rPh>
    <rPh sb="6" eb="7">
      <t>ビ</t>
    </rPh>
    <rPh sb="8" eb="9">
      <t>ショウ</t>
    </rPh>
    <rPh sb="10" eb="11">
      <t>ケイ</t>
    </rPh>
    <phoneticPr fontId="1"/>
  </si>
  <si>
    <t>そ　の　他　小　計</t>
    <rPh sb="4" eb="5">
      <t>タ</t>
    </rPh>
    <rPh sb="6" eb="7">
      <t>ショウ</t>
    </rPh>
    <rPh sb="8" eb="9">
      <t>ケイ</t>
    </rPh>
    <phoneticPr fontId="1"/>
  </si>
  <si>
    <t>午前9:00～13:00、午後13:00～17:30、夜間17:30～21:30を</t>
    <rPh sb="0" eb="2">
      <t>ゴゼン</t>
    </rPh>
    <rPh sb="13" eb="15">
      <t>ゴゴ</t>
    </rPh>
    <rPh sb="27" eb="29">
      <t>ヤカン</t>
    </rPh>
    <phoneticPr fontId="1"/>
  </si>
  <si>
    <t>舞台設備</t>
    <rPh sb="0" eb="2">
      <t>ブタイ</t>
    </rPh>
    <rPh sb="2" eb="4">
      <t>セツビ</t>
    </rPh>
    <phoneticPr fontId="1"/>
  </si>
  <si>
    <t>音響設備</t>
    <rPh sb="0" eb="2">
      <t>オンキョウ</t>
    </rPh>
    <rPh sb="2" eb="4">
      <t>セツビ</t>
    </rPh>
    <phoneticPr fontId="1"/>
  </si>
  <si>
    <t>　準備から片付けるまでの区分数</t>
    <rPh sb="1" eb="3">
      <t>ジュンビ</t>
    </rPh>
    <rPh sb="5" eb="7">
      <t>カタヅ</t>
    </rPh>
    <rPh sb="12" eb="14">
      <t>クブン</t>
    </rPh>
    <rPh sb="14" eb="15">
      <t>スウ</t>
    </rPh>
    <phoneticPr fontId="1"/>
  </si>
  <si>
    <t>　電源を入れている間の区分数</t>
    <rPh sb="1" eb="3">
      <t>デンゲン</t>
    </rPh>
    <rPh sb="4" eb="5">
      <t>イ</t>
    </rPh>
    <rPh sb="9" eb="10">
      <t>アイダ</t>
    </rPh>
    <rPh sb="11" eb="13">
      <t>クブン</t>
    </rPh>
    <rPh sb="13" eb="14">
      <t>スウ</t>
    </rPh>
    <phoneticPr fontId="1"/>
  </si>
  <si>
    <t>　移動機材は準備から片付けるまでの区分数</t>
    <rPh sb="1" eb="3">
      <t>イドウ</t>
    </rPh>
    <rPh sb="3" eb="5">
      <t>キザイ</t>
    </rPh>
    <rPh sb="6" eb="8">
      <t>ジュンビ</t>
    </rPh>
    <rPh sb="10" eb="12">
      <t>カタヅ</t>
    </rPh>
    <rPh sb="17" eb="19">
      <t>クブン</t>
    </rPh>
    <rPh sb="19" eb="20">
      <t>スウ</t>
    </rPh>
    <phoneticPr fontId="1"/>
  </si>
  <si>
    <t>照明設備</t>
    <rPh sb="0" eb="2">
      <t>ショウメイ</t>
    </rPh>
    <rPh sb="2" eb="4">
      <t>セツビ</t>
    </rPh>
    <phoneticPr fontId="1"/>
  </si>
  <si>
    <t>　・中ホール　一時的なチェックはカウントしない</t>
    <rPh sb="2" eb="3">
      <t>チュウ</t>
    </rPh>
    <rPh sb="7" eb="10">
      <t>イチジテキ</t>
    </rPh>
    <phoneticPr fontId="1"/>
  </si>
  <si>
    <t>　・移動機器は準備から片付けるまでの区分数</t>
    <rPh sb="2" eb="4">
      <t>イドウ</t>
    </rPh>
    <rPh sb="4" eb="6">
      <t>キキ</t>
    </rPh>
    <rPh sb="7" eb="9">
      <t>ジュンビ</t>
    </rPh>
    <rPh sb="11" eb="13">
      <t>カタヅ</t>
    </rPh>
    <rPh sb="18" eb="20">
      <t>クブン</t>
    </rPh>
    <rPh sb="20" eb="21">
      <t>スウ</t>
    </rPh>
    <phoneticPr fontId="1"/>
  </si>
  <si>
    <t>区分数のカウントについて</t>
    <phoneticPr fontId="1"/>
  </si>
  <si>
    <t>その他</t>
    <rPh sb="2" eb="3">
      <t>タ</t>
    </rPh>
    <phoneticPr fontId="1"/>
  </si>
  <si>
    <t>　基本的に準備から片付けるまでの区分数</t>
    <rPh sb="1" eb="4">
      <t>キホンテキ</t>
    </rPh>
    <rPh sb="5" eb="7">
      <t>ジュンビ</t>
    </rPh>
    <rPh sb="9" eb="11">
      <t>カタヅ</t>
    </rPh>
    <rPh sb="16" eb="18">
      <t>クブン</t>
    </rPh>
    <rPh sb="18" eb="19">
      <t>スウ</t>
    </rPh>
    <phoneticPr fontId="1"/>
  </si>
  <si>
    <t>附　属　設　備　合　計</t>
    <rPh sb="0" eb="1">
      <t>フ</t>
    </rPh>
    <rPh sb="2" eb="3">
      <t>ゾク</t>
    </rPh>
    <rPh sb="4" eb="5">
      <t>セツ</t>
    </rPh>
    <rPh sb="6" eb="7">
      <t>ビ</t>
    </rPh>
    <rPh sb="8" eb="9">
      <t>ゴウ</t>
    </rPh>
    <rPh sb="10" eb="11">
      <t>ケイ</t>
    </rPh>
    <phoneticPr fontId="1"/>
  </si>
  <si>
    <t>　「テレビ・ラジオ中継」は生中継・録画録音した区分数</t>
    <rPh sb="9" eb="11">
      <t>チュウケイ</t>
    </rPh>
    <rPh sb="13" eb="14">
      <t>ナマ</t>
    </rPh>
    <rPh sb="14" eb="16">
      <t>チュウケイ</t>
    </rPh>
    <rPh sb="17" eb="19">
      <t>ロクガ</t>
    </rPh>
    <rPh sb="19" eb="21">
      <t>ロクオン</t>
    </rPh>
    <rPh sb="23" eb="25">
      <t>クブン</t>
    </rPh>
    <rPh sb="25" eb="26">
      <t>スウ</t>
    </rPh>
    <phoneticPr fontId="1"/>
  </si>
  <si>
    <t>　・大ホール　パッチしてから片付けるまでの区分数</t>
    <rPh sb="2" eb="3">
      <t>ダイ</t>
    </rPh>
    <rPh sb="14" eb="16">
      <t>カタヅ</t>
    </rPh>
    <rPh sb="21" eb="23">
      <t>クブン</t>
    </rPh>
    <rPh sb="23" eb="24">
      <t>スウ</t>
    </rPh>
    <phoneticPr fontId="1"/>
  </si>
  <si>
    <t>それぞれ１区分とし、利用した区分数を乗じます。</t>
    <rPh sb="5" eb="7">
      <t>クブン</t>
    </rPh>
    <rPh sb="10" eb="12">
      <t>リヨウ</t>
    </rPh>
    <rPh sb="14" eb="16">
      <t>クブン</t>
    </rPh>
    <rPh sb="16" eb="17">
      <t>スウ</t>
    </rPh>
    <rPh sb="18" eb="19">
      <t>ジョウ</t>
    </rPh>
    <phoneticPr fontId="1"/>
  </si>
  <si>
    <t>備　　　　考</t>
    <rPh sb="0" eb="1">
      <t>ビ</t>
    </rPh>
    <rPh sb="5" eb="6">
      <t>コウ</t>
    </rPh>
    <phoneticPr fontId="1"/>
  </si>
  <si>
    <t>附属設備利用料金 計算書　</t>
    <rPh sb="0" eb="2">
      <t>フゾク</t>
    </rPh>
    <rPh sb="2" eb="4">
      <t>セツビ</t>
    </rPh>
    <rPh sb="4" eb="5">
      <t>リ</t>
    </rPh>
    <rPh sb="5" eb="6">
      <t>ヨウ</t>
    </rPh>
    <rPh sb="6" eb="8">
      <t>リョウキン</t>
    </rPh>
    <rPh sb="9" eb="11">
      <t>ケイサン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</si>
</sst>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m/d\(aaa\)"/>
    <numFmt numFmtId="177" formatCode="m/d;@"/>
    <numFmt numFmtId="178" formatCode="&quot;¥&quot;#,##0_);[Red]\(&quot;¥&quot;#,##0\)"/>
    <numFmt numFmtId="179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theme="0"/>
      <name val="メイリオ"/>
      <family val="3"/>
      <charset val="128"/>
    </font>
    <font>
      <sz val="8"/>
      <color theme="1"/>
      <name val="メイリオ"/>
      <family val="3"/>
      <charset val="128"/>
    </font>
    <font>
      <strike/>
      <sz val="9"/>
      <color theme="1"/>
      <name val="メイリオ"/>
      <family val="3"/>
      <charset val="128"/>
    </font>
    <font>
      <strike/>
      <sz val="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177" fontId="2" fillId="0" borderId="2" xfId="0" applyNumberFormat="1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5" borderId="14" xfId="0" applyFont="1" applyFill="1" applyBorder="1" applyProtection="1">
      <alignment vertical="center"/>
      <protection locked="0"/>
    </xf>
    <xf numFmtId="0" fontId="5" fillId="5" borderId="14" xfId="0" applyFont="1" applyFill="1" applyBorder="1" applyAlignment="1" applyProtection="1">
      <alignment vertical="center"/>
      <protection locked="0"/>
    </xf>
    <xf numFmtId="3" fontId="5" fillId="2" borderId="14" xfId="0" applyNumberFormat="1" applyFont="1" applyFill="1" applyBorder="1">
      <alignment vertical="center"/>
    </xf>
    <xf numFmtId="0" fontId="5" fillId="0" borderId="16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3" fontId="5" fillId="0" borderId="18" xfId="0" applyNumberFormat="1" applyFont="1" applyBorder="1">
      <alignment vertical="center"/>
    </xf>
    <xf numFmtId="0" fontId="5" fillId="5" borderId="18" xfId="0" applyFont="1" applyFill="1" applyBorder="1" applyProtection="1">
      <alignment vertical="center"/>
      <protection locked="0"/>
    </xf>
    <xf numFmtId="3" fontId="5" fillId="2" borderId="19" xfId="0" applyNumberFormat="1" applyFont="1" applyFill="1" applyBorder="1">
      <alignment vertical="center"/>
    </xf>
    <xf numFmtId="0" fontId="5" fillId="0" borderId="21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5" borderId="23" xfId="0" applyFont="1" applyFill="1" applyBorder="1" applyProtection="1">
      <alignment vertical="center"/>
      <protection locked="0"/>
    </xf>
    <xf numFmtId="0" fontId="5" fillId="5" borderId="23" xfId="0" applyFont="1" applyFill="1" applyBorder="1" applyAlignment="1" applyProtection="1">
      <alignment vertical="center"/>
      <protection locked="0"/>
    </xf>
    <xf numFmtId="3" fontId="5" fillId="2" borderId="23" xfId="0" applyNumberFormat="1" applyFont="1" applyFill="1" applyBorder="1">
      <alignment vertical="center"/>
    </xf>
    <xf numFmtId="3" fontId="5" fillId="2" borderId="25" xfId="0" applyNumberFormat="1" applyFont="1" applyFill="1" applyBorder="1">
      <alignment vertical="center"/>
    </xf>
    <xf numFmtId="0" fontId="12" fillId="0" borderId="21" xfId="0" applyFont="1" applyBorder="1">
      <alignment vertical="center"/>
    </xf>
    <xf numFmtId="0" fontId="13" fillId="0" borderId="22" xfId="0" applyFont="1" applyBorder="1" applyAlignment="1">
      <alignment horizontal="center" vertical="center"/>
    </xf>
    <xf numFmtId="3" fontId="12" fillId="0" borderId="23" xfId="0" applyNumberFormat="1" applyFont="1" applyBorder="1">
      <alignment vertical="center"/>
    </xf>
    <xf numFmtId="0" fontId="5" fillId="5" borderId="26" xfId="0" applyFont="1" applyFill="1" applyBorder="1" applyProtection="1">
      <alignment vertical="center"/>
      <protection locked="0"/>
    </xf>
    <xf numFmtId="3" fontId="5" fillId="2" borderId="27" xfId="0" applyNumberFormat="1" applyFont="1" applyFill="1" applyBorder="1">
      <alignment vertical="center"/>
    </xf>
    <xf numFmtId="0" fontId="5" fillId="5" borderId="26" xfId="0" applyFont="1" applyFill="1" applyBorder="1" applyAlignment="1" applyProtection="1">
      <alignment vertical="center"/>
      <protection locked="0"/>
    </xf>
    <xf numFmtId="3" fontId="5" fillId="2" borderId="26" xfId="0" applyNumberFormat="1" applyFont="1" applyFill="1" applyBorder="1">
      <alignment vertical="center"/>
    </xf>
    <xf numFmtId="3" fontId="5" fillId="0" borderId="23" xfId="0" applyNumberFormat="1" applyFont="1" applyBorder="1">
      <alignment vertical="center"/>
    </xf>
    <xf numFmtId="0" fontId="5" fillId="0" borderId="29" xfId="0" applyFont="1" applyFill="1" applyBorder="1">
      <alignment vertical="center"/>
    </xf>
    <xf numFmtId="0" fontId="11" fillId="0" borderId="30" xfId="0" applyFont="1" applyBorder="1" applyAlignment="1">
      <alignment horizontal="center" vertical="center"/>
    </xf>
    <xf numFmtId="3" fontId="5" fillId="0" borderId="31" xfId="0" applyNumberFormat="1" applyFont="1" applyFill="1" applyBorder="1">
      <alignment vertical="center"/>
    </xf>
    <xf numFmtId="0" fontId="5" fillId="5" borderId="31" xfId="0" applyFont="1" applyFill="1" applyBorder="1" applyProtection="1">
      <alignment vertical="center"/>
      <protection locked="0"/>
    </xf>
    <xf numFmtId="3" fontId="5" fillId="2" borderId="32" xfId="0" applyNumberFormat="1" applyFont="1" applyFill="1" applyBorder="1">
      <alignment vertical="center"/>
    </xf>
    <xf numFmtId="0" fontId="5" fillId="0" borderId="34" xfId="0" applyFont="1" applyBorder="1">
      <alignment vertical="center"/>
    </xf>
    <xf numFmtId="3" fontId="5" fillId="0" borderId="31" xfId="0" applyNumberFormat="1" applyFont="1" applyBorder="1">
      <alignment vertical="center"/>
    </xf>
    <xf numFmtId="0" fontId="5" fillId="0" borderId="37" xfId="0" applyFont="1" applyBorder="1">
      <alignment vertical="center"/>
    </xf>
    <xf numFmtId="0" fontId="11" fillId="0" borderId="38" xfId="0" applyFont="1" applyBorder="1" applyAlignment="1">
      <alignment horizontal="center" vertical="center"/>
    </xf>
    <xf numFmtId="3" fontId="5" fillId="0" borderId="39" xfId="0" applyNumberFormat="1" applyFont="1" applyBorder="1">
      <alignment vertical="center"/>
    </xf>
    <xf numFmtId="3" fontId="5" fillId="2" borderId="40" xfId="0" applyNumberFormat="1" applyFont="1" applyFill="1" applyBorder="1">
      <alignment vertical="center"/>
    </xf>
    <xf numFmtId="0" fontId="5" fillId="0" borderId="41" xfId="0" applyFont="1" applyBorder="1">
      <alignment vertical="center"/>
    </xf>
    <xf numFmtId="3" fontId="5" fillId="0" borderId="23" xfId="0" applyNumberFormat="1" applyFont="1" applyFill="1" applyBorder="1">
      <alignment vertical="center"/>
    </xf>
    <xf numFmtId="0" fontId="5" fillId="5" borderId="22" xfId="0" applyFont="1" applyFill="1" applyBorder="1" applyProtection="1">
      <alignment vertical="center"/>
      <protection locked="0"/>
    </xf>
    <xf numFmtId="0" fontId="12" fillId="0" borderId="41" xfId="0" applyFont="1" applyBorder="1">
      <alignment vertical="center"/>
    </xf>
    <xf numFmtId="0" fontId="5" fillId="0" borderId="31" xfId="0" applyFont="1" applyBorder="1">
      <alignment vertical="center"/>
    </xf>
    <xf numFmtId="3" fontId="5" fillId="3" borderId="28" xfId="0" applyNumberFormat="1" applyFont="1" applyFill="1" applyBorder="1">
      <alignment vertical="center"/>
    </xf>
    <xf numFmtId="0" fontId="5" fillId="0" borderId="1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43" xfId="0" applyFont="1" applyBorder="1">
      <alignment vertical="center"/>
    </xf>
    <xf numFmtId="0" fontId="11" fillId="0" borderId="44" xfId="0" applyFont="1" applyBorder="1" applyAlignment="1">
      <alignment horizontal="center" vertical="center"/>
    </xf>
    <xf numFmtId="0" fontId="5" fillId="0" borderId="45" xfId="0" applyFont="1" applyBorder="1">
      <alignment vertical="center"/>
    </xf>
    <xf numFmtId="0" fontId="5" fillId="5" borderId="46" xfId="0" applyFont="1" applyFill="1" applyBorder="1" applyProtection="1">
      <alignment vertical="center"/>
      <protection locked="0"/>
    </xf>
    <xf numFmtId="0" fontId="5" fillId="5" borderId="46" xfId="0" applyFont="1" applyFill="1" applyBorder="1" applyAlignment="1" applyProtection="1">
      <alignment vertical="center"/>
      <protection locked="0"/>
    </xf>
    <xf numFmtId="3" fontId="5" fillId="2" borderId="45" xfId="0" applyNumberFormat="1" applyFont="1" applyFill="1" applyBorder="1">
      <alignment vertical="center"/>
    </xf>
    <xf numFmtId="3" fontId="5" fillId="3" borderId="47" xfId="0" applyNumberFormat="1" applyFont="1" applyFill="1" applyBorder="1">
      <alignment vertical="center"/>
    </xf>
    <xf numFmtId="0" fontId="5" fillId="0" borderId="48" xfId="0" applyFont="1" applyBorder="1">
      <alignment vertical="center"/>
    </xf>
    <xf numFmtId="0" fontId="5" fillId="0" borderId="41" xfId="0" applyFont="1" applyBorder="1" applyAlignment="1">
      <alignment vertical="center"/>
    </xf>
    <xf numFmtId="0" fontId="8" fillId="0" borderId="5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7" xfId="0" applyFont="1" applyBorder="1">
      <alignment vertical="center"/>
    </xf>
    <xf numFmtId="3" fontId="5" fillId="0" borderId="58" xfId="0" applyNumberFormat="1" applyFont="1" applyBorder="1">
      <alignment vertical="center"/>
    </xf>
    <xf numFmtId="0" fontId="5" fillId="5" borderId="58" xfId="0" applyFont="1" applyFill="1" applyBorder="1" applyProtection="1">
      <alignment vertical="center"/>
      <protection locked="0"/>
    </xf>
    <xf numFmtId="3" fontId="5" fillId="2" borderId="59" xfId="0" applyNumberFormat="1" applyFont="1" applyFill="1" applyBorder="1">
      <alignment vertical="center"/>
    </xf>
    <xf numFmtId="0" fontId="5" fillId="0" borderId="60" xfId="0" applyFont="1" applyBorder="1">
      <alignment vertical="center"/>
    </xf>
    <xf numFmtId="0" fontId="5" fillId="0" borderId="61" xfId="0" applyFont="1" applyBorder="1">
      <alignment vertical="center"/>
    </xf>
    <xf numFmtId="3" fontId="5" fillId="0" borderId="35" xfId="0" applyNumberFormat="1" applyFont="1" applyBorder="1">
      <alignment vertical="center"/>
    </xf>
    <xf numFmtId="0" fontId="5" fillId="5" borderId="35" xfId="0" applyFont="1" applyFill="1" applyBorder="1" applyProtection="1">
      <alignment vertical="center"/>
      <protection locked="0"/>
    </xf>
    <xf numFmtId="3" fontId="5" fillId="2" borderId="36" xfId="0" applyNumberFormat="1" applyFont="1" applyFill="1" applyBorder="1">
      <alignment vertical="center"/>
    </xf>
    <xf numFmtId="0" fontId="5" fillId="5" borderId="39" xfId="0" applyFont="1" applyFill="1" applyBorder="1" applyProtection="1">
      <alignment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30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 shrinkToFit="1"/>
    </xf>
    <xf numFmtId="178" fontId="0" fillId="0" borderId="0" xfId="0" applyNumberForma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right" vertical="center" shrinkToFit="1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9" fillId="0" borderId="0" xfId="0" applyFont="1" applyBorder="1">
      <alignment vertical="center"/>
    </xf>
    <xf numFmtId="0" fontId="9" fillId="0" borderId="67" xfId="0" applyFont="1" applyBorder="1">
      <alignment vertical="center"/>
    </xf>
    <xf numFmtId="176" fontId="2" fillId="2" borderId="4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textRotation="255"/>
    </xf>
    <xf numFmtId="0" fontId="10" fillId="4" borderId="20" xfId="0" applyFont="1" applyFill="1" applyBorder="1" applyAlignment="1">
      <alignment horizontal="center" vertical="center" textRotation="255"/>
    </xf>
    <xf numFmtId="0" fontId="10" fillId="4" borderId="42" xfId="0" applyFont="1" applyFill="1" applyBorder="1" applyAlignment="1">
      <alignment horizontal="center" vertical="center" textRotation="255"/>
    </xf>
    <xf numFmtId="0" fontId="10" fillId="4" borderId="33" xfId="0" applyFont="1" applyFill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69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15" fillId="0" borderId="4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78" fontId="3" fillId="3" borderId="50" xfId="0" applyNumberFormat="1" applyFont="1" applyFill="1" applyBorder="1" applyAlignment="1">
      <alignment horizontal="center"/>
    </xf>
    <xf numFmtId="178" fontId="3" fillId="3" borderId="6" xfId="0" applyNumberFormat="1" applyFont="1" applyFill="1" applyBorder="1" applyAlignment="1">
      <alignment horizontal="center"/>
    </xf>
    <xf numFmtId="178" fontId="3" fillId="3" borderId="10" xfId="0" applyNumberFormat="1" applyFont="1" applyFill="1" applyBorder="1" applyAlignment="1">
      <alignment horizontal="center"/>
    </xf>
    <xf numFmtId="42" fontId="3" fillId="2" borderId="63" xfId="0" applyNumberFormat="1" applyFont="1" applyFill="1" applyBorder="1" applyAlignment="1">
      <alignment horizontal="center" vertical="center"/>
    </xf>
    <xf numFmtId="42" fontId="3" fillId="2" borderId="0" xfId="0" applyNumberFormat="1" applyFont="1" applyFill="1" applyBorder="1" applyAlignment="1">
      <alignment horizontal="center" vertical="center"/>
    </xf>
    <xf numFmtId="42" fontId="3" fillId="2" borderId="55" xfId="0" applyNumberFormat="1" applyFont="1" applyFill="1" applyBorder="1" applyAlignment="1">
      <alignment horizontal="center" vertical="center"/>
    </xf>
    <xf numFmtId="42" fontId="3" fillId="2" borderId="53" xfId="0" applyNumberFormat="1" applyFont="1" applyFill="1" applyBorder="1" applyAlignment="1">
      <alignment horizontal="center" vertical="center"/>
    </xf>
    <xf numFmtId="42" fontId="3" fillId="2" borderId="52" xfId="0" applyNumberFormat="1" applyFont="1" applyFill="1" applyBorder="1" applyAlignment="1">
      <alignment horizontal="center" vertical="center"/>
    </xf>
    <xf numFmtId="42" fontId="3" fillId="2" borderId="54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67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21" fillId="0" borderId="6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textRotation="255"/>
    </xf>
    <xf numFmtId="0" fontId="10" fillId="4" borderId="15" xfId="0" applyFont="1" applyFill="1" applyBorder="1" applyAlignment="1">
      <alignment horizontal="center" vertical="center" textRotation="255"/>
    </xf>
    <xf numFmtId="0" fontId="10" fillId="4" borderId="24" xfId="0" applyFont="1" applyFill="1" applyBorder="1" applyAlignment="1">
      <alignment horizontal="center" vertical="center" textRotation="255"/>
    </xf>
    <xf numFmtId="0" fontId="10" fillId="4" borderId="28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19" fillId="0" borderId="67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2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95250</xdr:rowOff>
    </xdr:from>
    <xdr:to>
      <xdr:col>2</xdr:col>
      <xdr:colOff>609600</xdr:colOff>
      <xdr:row>7</xdr:row>
      <xdr:rowOff>95250</xdr:rowOff>
    </xdr:to>
    <xdr:cxnSp macro="">
      <xdr:nvCxnSpPr>
        <xdr:cNvPr id="2" name="直線コネクタ 1"/>
        <xdr:cNvCxnSpPr/>
      </xdr:nvCxnSpPr>
      <xdr:spPr>
        <a:xfrm>
          <a:off x="571500" y="14573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ABE\share\share\&#23470;&#21476;_&#26009;&#37329;&#38306;&#36899;\&#9670;&#21033;&#29992;&#32773;&#12539;&#26009;&#37329;&#35336;&#31639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用"/>
      <sheetName val="利用者情報入力"/>
      <sheetName val="許可受付事項"/>
      <sheetName val="施設利用計算"/>
      <sheetName val="【連続】設備附帯計算書 "/>
      <sheetName val="送付書（請求）"/>
      <sheetName val="施設請求書"/>
      <sheetName val="見積書"/>
      <sheetName val="送付書（許可）"/>
      <sheetName val="後納・追納請求書"/>
    </sheetNames>
    <sheetDataSet>
      <sheetData sheetId="0">
        <row r="2">
          <cell r="A2" t="str">
            <v>1.音楽</v>
          </cell>
          <cell r="C2" t="str">
            <v>1.個人（市内）</v>
          </cell>
          <cell r="G2" t="str">
            <v>全額免除</v>
          </cell>
          <cell r="I2" t="str">
            <v>無料</v>
          </cell>
        </row>
        <row r="3">
          <cell r="A3" t="str">
            <v>2.演劇</v>
          </cell>
          <cell r="C3" t="str">
            <v>2.個人（市外）</v>
          </cell>
          <cell r="E3" t="str">
            <v>第1号.宮古市主催</v>
          </cell>
          <cell r="G3" t="str">
            <v>50%免除</v>
          </cell>
          <cell r="I3" t="str">
            <v>500円未満</v>
          </cell>
        </row>
        <row r="4">
          <cell r="A4" t="str">
            <v>3.舞踊</v>
          </cell>
          <cell r="C4" t="str">
            <v>3.企業/法人</v>
          </cell>
          <cell r="E4" t="str">
            <v>第2号.幼小中支援</v>
          </cell>
          <cell r="I4" t="str">
            <v>500円～999円</v>
          </cell>
        </row>
        <row r="5">
          <cell r="A5" t="str">
            <v>4.芸能</v>
          </cell>
          <cell r="C5" t="str">
            <v>4.官公署</v>
          </cell>
          <cell r="E5" t="str">
            <v>第3号.宮古市共催</v>
          </cell>
          <cell r="I5" t="str">
            <v>1000円～1999円</v>
          </cell>
        </row>
        <row r="6">
          <cell r="A6" t="str">
            <v>5.演芸</v>
          </cell>
          <cell r="C6" t="str">
            <v>5.学校（行事）</v>
          </cell>
          <cell r="E6" t="str">
            <v>第4号.学校行事</v>
          </cell>
          <cell r="I6" t="str">
            <v>2000円～3999円</v>
          </cell>
        </row>
        <row r="7">
          <cell r="A7" t="str">
            <v>6.総合ｲﾍﾞﾝﾄ</v>
          </cell>
          <cell r="C7" t="str">
            <v>6.学校（その他）</v>
          </cell>
          <cell r="E7" t="str">
            <v>第5号.関係団体</v>
          </cell>
          <cell r="I7" t="str">
            <v>4000円以上</v>
          </cell>
        </row>
        <row r="8">
          <cell r="A8" t="str">
            <v>7.式典</v>
          </cell>
          <cell r="C8" t="str">
            <v>7.文化団体</v>
          </cell>
        </row>
        <row r="9">
          <cell r="A9" t="str">
            <v>8.大会</v>
          </cell>
          <cell r="C9" t="str">
            <v>8.興業団体</v>
          </cell>
        </row>
        <row r="10">
          <cell r="A10" t="str">
            <v>9.講演</v>
          </cell>
          <cell r="C10" t="str">
            <v>9.宗教団体</v>
          </cell>
        </row>
        <row r="11">
          <cell r="A11" t="str">
            <v>10.会議</v>
          </cell>
          <cell r="C11" t="str">
            <v>10.政治団体</v>
          </cell>
        </row>
        <row r="12">
          <cell r="A12" t="str">
            <v>11.発表会</v>
          </cell>
          <cell r="C12" t="str">
            <v>11.団体（その他）</v>
          </cell>
        </row>
        <row r="13">
          <cell r="A13" t="str">
            <v>12.試験</v>
          </cell>
          <cell r="C13" t="str">
            <v>12.各種組合</v>
          </cell>
        </row>
        <row r="14">
          <cell r="A14" t="str">
            <v>13.展示</v>
          </cell>
          <cell r="C14" t="str">
            <v>13.メディア（収録）</v>
          </cell>
        </row>
        <row r="15">
          <cell r="A15" t="str">
            <v>14.練習</v>
          </cell>
          <cell r="C15" t="str">
            <v>14.指定管理者</v>
          </cell>
        </row>
        <row r="16">
          <cell r="A16" t="str">
            <v>15.その他</v>
          </cell>
          <cell r="C16" t="str">
            <v>15.その他</v>
          </cell>
        </row>
      </sheetData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Zeros="0" tabSelected="1" topLeftCell="A19" zoomScale="90" zoomScaleNormal="90" zoomScaleSheetLayoutView="90" workbookViewId="0">
      <selection activeCell="F5" sqref="F5"/>
    </sheetView>
  </sheetViews>
  <sheetFormatPr defaultRowHeight="13.5" x14ac:dyDescent="0.15"/>
  <cols>
    <col min="1" max="2" width="3.625" customWidth="1"/>
    <col min="3" max="3" width="18.375" customWidth="1"/>
    <col min="4" max="4" width="5.5" style="3" customWidth="1"/>
    <col min="5" max="5" width="5.625" customWidth="1"/>
    <col min="6" max="6" width="5" customWidth="1"/>
    <col min="7" max="7" width="5" style="86" customWidth="1"/>
    <col min="8" max="8" width="10" customWidth="1"/>
    <col min="9" max="9" width="1" customWidth="1"/>
    <col min="10" max="11" width="3.625" customWidth="1"/>
    <col min="12" max="12" width="23" customWidth="1"/>
    <col min="13" max="13" width="5.5" bestFit="1" customWidth="1"/>
    <col min="14" max="14" width="5.625" customWidth="1"/>
    <col min="15" max="16" width="5" customWidth="1"/>
    <col min="17" max="17" width="10" customWidth="1"/>
  </cols>
  <sheetData>
    <row r="1" spans="1:17" ht="22.5" customHeight="1" thickBot="1" x14ac:dyDescent="0.2">
      <c r="A1" s="163" t="s">
        <v>159</v>
      </c>
      <c r="B1" s="164"/>
      <c r="C1" s="164"/>
      <c r="D1" s="165"/>
      <c r="E1" s="144"/>
      <c r="F1" s="145"/>
      <c r="G1" s="145"/>
      <c r="H1" s="145"/>
      <c r="I1" s="145"/>
      <c r="J1" s="145"/>
      <c r="K1" s="146"/>
      <c r="L1" s="118">
        <f>[1]利用者情報入力!$B$4</f>
        <v>0</v>
      </c>
      <c r="M1" s="119"/>
      <c r="N1" s="100">
        <f>[1]利用者情報入力!$B$15</f>
        <v>0</v>
      </c>
      <c r="O1" s="101"/>
      <c r="P1" s="1" t="s">
        <v>0</v>
      </c>
      <c r="Q1" s="2">
        <f>[1]利用者情報入力!$G$15</f>
        <v>0</v>
      </c>
    </row>
    <row r="2" spans="1:17" ht="6" customHeight="1" thickBot="1" x14ac:dyDescent="0.2">
      <c r="A2" s="4"/>
      <c r="B2" s="4"/>
      <c r="C2" s="4"/>
      <c r="D2" s="5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2" customFormat="1" ht="15.95" customHeight="1" thickBot="1" x14ac:dyDescent="0.2">
      <c r="A3" s="112"/>
      <c r="B3" s="113"/>
      <c r="C3" s="7" t="s">
        <v>1</v>
      </c>
      <c r="D3" s="8" t="s">
        <v>2</v>
      </c>
      <c r="E3" s="9" t="s">
        <v>3</v>
      </c>
      <c r="F3" s="9" t="s">
        <v>4</v>
      </c>
      <c r="G3" s="9" t="s">
        <v>136</v>
      </c>
      <c r="H3" s="10" t="s">
        <v>137</v>
      </c>
      <c r="I3" s="11"/>
      <c r="J3" s="112"/>
      <c r="K3" s="114"/>
      <c r="L3" s="7" t="s">
        <v>1</v>
      </c>
      <c r="M3" s="8" t="s">
        <v>5</v>
      </c>
      <c r="N3" s="9" t="s">
        <v>3</v>
      </c>
      <c r="O3" s="9" t="s">
        <v>4</v>
      </c>
      <c r="P3" s="9" t="s">
        <v>136</v>
      </c>
      <c r="Q3" s="10" t="s">
        <v>137</v>
      </c>
    </row>
    <row r="4" spans="1:17" s="12" customFormat="1" ht="15.95" customHeight="1" x14ac:dyDescent="0.15">
      <c r="A4" s="115"/>
      <c r="B4" s="102" t="s">
        <v>6</v>
      </c>
      <c r="C4" s="13" t="s">
        <v>7</v>
      </c>
      <c r="D4" s="14" t="s">
        <v>8</v>
      </c>
      <c r="E4" s="15">
        <v>100</v>
      </c>
      <c r="F4" s="16"/>
      <c r="G4" s="17"/>
      <c r="H4" s="18">
        <f>IF(ISERROR(E4*F4*G4),"",E4*F4*G4)</f>
        <v>0</v>
      </c>
      <c r="I4" s="11"/>
      <c r="J4" s="102" t="s">
        <v>9</v>
      </c>
      <c r="K4" s="106" t="s">
        <v>10</v>
      </c>
      <c r="L4" s="19" t="s">
        <v>11</v>
      </c>
      <c r="M4" s="20" t="s">
        <v>12</v>
      </c>
      <c r="N4" s="21">
        <v>2690</v>
      </c>
      <c r="O4" s="22"/>
      <c r="P4" s="22"/>
      <c r="Q4" s="23">
        <f t="shared" ref="Q4:Q30" si="0">IF(ISERROR(N4*O4*P4),"",N4*O4*P4)</f>
        <v>0</v>
      </c>
    </row>
    <row r="5" spans="1:17" s="12" customFormat="1" ht="15.95" customHeight="1" x14ac:dyDescent="0.15">
      <c r="A5" s="116"/>
      <c r="B5" s="103"/>
      <c r="C5" s="24" t="s">
        <v>13</v>
      </c>
      <c r="D5" s="25" t="s">
        <v>14</v>
      </c>
      <c r="E5" s="26">
        <v>640</v>
      </c>
      <c r="F5" s="27"/>
      <c r="G5" s="28"/>
      <c r="H5" s="29">
        <f t="shared" ref="H5:H48" si="1">IF(ISERROR(E5*F5*G5),"",E5*F5*G5)</f>
        <v>0</v>
      </c>
      <c r="I5" s="11"/>
      <c r="J5" s="103"/>
      <c r="K5" s="107"/>
      <c r="L5" s="24" t="s">
        <v>15</v>
      </c>
      <c r="M5" s="25" t="s">
        <v>14</v>
      </c>
      <c r="N5" s="26">
        <v>530</v>
      </c>
      <c r="O5" s="27"/>
      <c r="P5" s="27"/>
      <c r="Q5" s="30">
        <f t="shared" si="0"/>
        <v>0</v>
      </c>
    </row>
    <row r="6" spans="1:17" s="12" customFormat="1" ht="15.95" customHeight="1" x14ac:dyDescent="0.15">
      <c r="A6" s="116"/>
      <c r="B6" s="103"/>
      <c r="C6" s="24" t="s">
        <v>16</v>
      </c>
      <c r="D6" s="25" t="s">
        <v>14</v>
      </c>
      <c r="E6" s="26">
        <v>430</v>
      </c>
      <c r="F6" s="27"/>
      <c r="G6" s="28"/>
      <c r="H6" s="29">
        <f t="shared" si="1"/>
        <v>0</v>
      </c>
      <c r="I6" s="11"/>
      <c r="J6" s="103"/>
      <c r="K6" s="107"/>
      <c r="L6" s="24" t="s">
        <v>17</v>
      </c>
      <c r="M6" s="25" t="s">
        <v>18</v>
      </c>
      <c r="N6" s="26">
        <v>370</v>
      </c>
      <c r="O6" s="27"/>
      <c r="P6" s="27"/>
      <c r="Q6" s="30">
        <f t="shared" si="0"/>
        <v>0</v>
      </c>
    </row>
    <row r="7" spans="1:17" s="12" customFormat="1" ht="15.95" customHeight="1" x14ac:dyDescent="0.15">
      <c r="A7" s="116"/>
      <c r="B7" s="103"/>
      <c r="C7" s="24" t="s">
        <v>19</v>
      </c>
      <c r="D7" s="25" t="s">
        <v>14</v>
      </c>
      <c r="E7" s="26">
        <v>100</v>
      </c>
      <c r="F7" s="27"/>
      <c r="G7" s="28"/>
      <c r="H7" s="29">
        <f t="shared" si="1"/>
        <v>0</v>
      </c>
      <c r="I7" s="11"/>
      <c r="J7" s="103"/>
      <c r="K7" s="107"/>
      <c r="L7" s="31" t="s">
        <v>20</v>
      </c>
      <c r="M7" s="32"/>
      <c r="N7" s="33">
        <v>640</v>
      </c>
      <c r="O7" s="34"/>
      <c r="P7" s="34"/>
      <c r="Q7" s="35">
        <f t="shared" si="0"/>
        <v>0</v>
      </c>
    </row>
    <row r="8" spans="1:17" s="12" customFormat="1" ht="15.95" customHeight="1" x14ac:dyDescent="0.15">
      <c r="A8" s="116"/>
      <c r="B8" s="103"/>
      <c r="C8" s="31" t="s">
        <v>21</v>
      </c>
      <c r="D8" s="25"/>
      <c r="E8" s="26">
        <v>50</v>
      </c>
      <c r="F8" s="34"/>
      <c r="G8" s="36"/>
      <c r="H8" s="37">
        <f t="shared" si="1"/>
        <v>0</v>
      </c>
      <c r="I8" s="11"/>
      <c r="J8" s="103"/>
      <c r="K8" s="107"/>
      <c r="L8" s="24" t="s">
        <v>22</v>
      </c>
      <c r="M8" s="25" t="s">
        <v>18</v>
      </c>
      <c r="N8" s="38">
        <v>1080</v>
      </c>
      <c r="O8" s="27"/>
      <c r="P8" s="27"/>
      <c r="Q8" s="30">
        <f t="shared" si="0"/>
        <v>0</v>
      </c>
    </row>
    <row r="9" spans="1:17" s="12" customFormat="1" ht="15.95" customHeight="1" thickBot="1" x14ac:dyDescent="0.2">
      <c r="A9" s="116"/>
      <c r="B9" s="103"/>
      <c r="C9" s="24" t="s">
        <v>23</v>
      </c>
      <c r="D9" s="25" t="s">
        <v>8</v>
      </c>
      <c r="E9" s="26">
        <v>30</v>
      </c>
      <c r="F9" s="27"/>
      <c r="G9" s="28"/>
      <c r="H9" s="29">
        <f t="shared" si="1"/>
        <v>0</v>
      </c>
      <c r="I9" s="11"/>
      <c r="J9" s="103"/>
      <c r="K9" s="108"/>
      <c r="L9" s="39" t="s">
        <v>24</v>
      </c>
      <c r="M9" s="40" t="s">
        <v>18</v>
      </c>
      <c r="N9" s="41">
        <v>530</v>
      </c>
      <c r="O9" s="42"/>
      <c r="P9" s="42"/>
      <c r="Q9" s="43">
        <f t="shared" si="0"/>
        <v>0</v>
      </c>
    </row>
    <row r="10" spans="1:17" s="12" customFormat="1" ht="15.95" customHeight="1" x14ac:dyDescent="0.15">
      <c r="A10" s="116"/>
      <c r="B10" s="103"/>
      <c r="C10" s="24" t="s">
        <v>25</v>
      </c>
      <c r="D10" s="25" t="s">
        <v>26</v>
      </c>
      <c r="E10" s="26">
        <v>20</v>
      </c>
      <c r="F10" s="27"/>
      <c r="G10" s="28"/>
      <c r="H10" s="29">
        <f t="shared" si="1"/>
        <v>0</v>
      </c>
      <c r="I10" s="11"/>
      <c r="J10" s="103"/>
      <c r="K10" s="155" t="s">
        <v>27</v>
      </c>
      <c r="L10" s="19" t="s">
        <v>28</v>
      </c>
      <c r="M10" s="20" t="s">
        <v>18</v>
      </c>
      <c r="N10" s="21">
        <v>1610</v>
      </c>
      <c r="O10" s="22"/>
      <c r="P10" s="22"/>
      <c r="Q10" s="23">
        <f t="shared" si="0"/>
        <v>0</v>
      </c>
    </row>
    <row r="11" spans="1:17" s="12" customFormat="1" ht="15.95" customHeight="1" x14ac:dyDescent="0.15">
      <c r="A11" s="116"/>
      <c r="B11" s="103"/>
      <c r="C11" s="24" t="s">
        <v>29</v>
      </c>
      <c r="D11" s="25" t="s">
        <v>30</v>
      </c>
      <c r="E11" s="38">
        <v>1290</v>
      </c>
      <c r="F11" s="27"/>
      <c r="G11" s="28"/>
      <c r="H11" s="29">
        <f t="shared" si="1"/>
        <v>0</v>
      </c>
      <c r="I11" s="11"/>
      <c r="J11" s="103"/>
      <c r="K11" s="156"/>
      <c r="L11" s="24" t="s">
        <v>31</v>
      </c>
      <c r="M11" s="25" t="s">
        <v>14</v>
      </c>
      <c r="N11" s="38">
        <v>310</v>
      </c>
      <c r="O11" s="27"/>
      <c r="P11" s="27"/>
      <c r="Q11" s="30">
        <f t="shared" si="0"/>
        <v>0</v>
      </c>
    </row>
    <row r="12" spans="1:17" s="12" customFormat="1" ht="15.95" customHeight="1" x14ac:dyDescent="0.15">
      <c r="A12" s="116"/>
      <c r="B12" s="103"/>
      <c r="C12" s="24" t="s">
        <v>32</v>
      </c>
      <c r="D12" s="25" t="s">
        <v>8</v>
      </c>
      <c r="E12" s="38">
        <v>210</v>
      </c>
      <c r="F12" s="27"/>
      <c r="G12" s="28"/>
      <c r="H12" s="29">
        <f t="shared" si="1"/>
        <v>0</v>
      </c>
      <c r="I12" s="11"/>
      <c r="J12" s="103"/>
      <c r="K12" s="156"/>
      <c r="L12" s="24" t="s">
        <v>17</v>
      </c>
      <c r="M12" s="25" t="s">
        <v>33</v>
      </c>
      <c r="N12" s="38">
        <v>210</v>
      </c>
      <c r="O12" s="27"/>
      <c r="P12" s="27"/>
      <c r="Q12" s="30">
        <f t="shared" si="0"/>
        <v>0</v>
      </c>
    </row>
    <row r="13" spans="1:17" s="12" customFormat="1" ht="15.95" customHeight="1" x14ac:dyDescent="0.15">
      <c r="A13" s="116"/>
      <c r="B13" s="103"/>
      <c r="C13" s="24" t="s">
        <v>34</v>
      </c>
      <c r="D13" s="25" t="s">
        <v>8</v>
      </c>
      <c r="E13" s="38">
        <v>100</v>
      </c>
      <c r="F13" s="27"/>
      <c r="G13" s="28"/>
      <c r="H13" s="29">
        <f t="shared" si="1"/>
        <v>0</v>
      </c>
      <c r="I13" s="11"/>
      <c r="J13" s="103"/>
      <c r="K13" s="156"/>
      <c r="L13" s="31" t="s">
        <v>35</v>
      </c>
      <c r="M13" s="32"/>
      <c r="N13" s="33">
        <v>640</v>
      </c>
      <c r="O13" s="34"/>
      <c r="P13" s="34"/>
      <c r="Q13" s="35">
        <f t="shared" si="0"/>
        <v>0</v>
      </c>
    </row>
    <row r="14" spans="1:17" s="12" customFormat="1" ht="15.95" customHeight="1" thickBot="1" x14ac:dyDescent="0.2">
      <c r="A14" s="116"/>
      <c r="B14" s="103"/>
      <c r="C14" s="24" t="s">
        <v>36</v>
      </c>
      <c r="D14" s="25" t="s">
        <v>37</v>
      </c>
      <c r="E14" s="38">
        <v>20</v>
      </c>
      <c r="F14" s="27"/>
      <c r="G14" s="28"/>
      <c r="H14" s="29">
        <f t="shared" si="1"/>
        <v>0</v>
      </c>
      <c r="I14" s="11"/>
      <c r="J14" s="103"/>
      <c r="K14" s="157"/>
      <c r="L14" s="44" t="s">
        <v>38</v>
      </c>
      <c r="M14" s="40" t="s">
        <v>33</v>
      </c>
      <c r="N14" s="45">
        <v>530</v>
      </c>
      <c r="O14" s="42"/>
      <c r="P14" s="42"/>
      <c r="Q14" s="43">
        <f t="shared" si="0"/>
        <v>0</v>
      </c>
    </row>
    <row r="15" spans="1:17" s="12" customFormat="1" ht="15.95" customHeight="1" x14ac:dyDescent="0.15">
      <c r="A15" s="116"/>
      <c r="B15" s="103"/>
      <c r="C15" s="24" t="s">
        <v>39</v>
      </c>
      <c r="D15" s="25" t="s">
        <v>26</v>
      </c>
      <c r="E15" s="38">
        <v>60</v>
      </c>
      <c r="F15" s="27"/>
      <c r="G15" s="28"/>
      <c r="H15" s="29">
        <f t="shared" si="1"/>
        <v>0</v>
      </c>
      <c r="I15" s="11"/>
      <c r="J15" s="103"/>
      <c r="K15" s="106" t="s">
        <v>40</v>
      </c>
      <c r="L15" s="46" t="s">
        <v>41</v>
      </c>
      <c r="M15" s="47" t="s">
        <v>42</v>
      </c>
      <c r="N15" s="48">
        <v>1080</v>
      </c>
      <c r="O15" s="22"/>
      <c r="P15" s="22"/>
      <c r="Q15" s="49">
        <f t="shared" si="0"/>
        <v>0</v>
      </c>
    </row>
    <row r="16" spans="1:17" s="12" customFormat="1" ht="15.95" customHeight="1" x14ac:dyDescent="0.15">
      <c r="A16" s="116"/>
      <c r="B16" s="103"/>
      <c r="C16" s="24" t="s">
        <v>43</v>
      </c>
      <c r="D16" s="25" t="s">
        <v>14</v>
      </c>
      <c r="E16" s="38">
        <v>50</v>
      </c>
      <c r="F16" s="27"/>
      <c r="G16" s="28"/>
      <c r="H16" s="29">
        <f t="shared" si="1"/>
        <v>0</v>
      </c>
      <c r="I16" s="11"/>
      <c r="J16" s="103"/>
      <c r="K16" s="107"/>
      <c r="L16" s="50" t="s">
        <v>44</v>
      </c>
      <c r="M16" s="25" t="s">
        <v>45</v>
      </c>
      <c r="N16" s="38">
        <v>640</v>
      </c>
      <c r="O16" s="27"/>
      <c r="P16" s="27"/>
      <c r="Q16" s="30">
        <f t="shared" si="0"/>
        <v>0</v>
      </c>
    </row>
    <row r="17" spans="1:17" s="12" customFormat="1" ht="15.95" customHeight="1" x14ac:dyDescent="0.15">
      <c r="A17" s="116"/>
      <c r="B17" s="103"/>
      <c r="C17" s="24" t="s">
        <v>46</v>
      </c>
      <c r="D17" s="25" t="s">
        <v>8</v>
      </c>
      <c r="E17" s="38">
        <v>750</v>
      </c>
      <c r="F17" s="27"/>
      <c r="G17" s="28"/>
      <c r="H17" s="29">
        <f t="shared" si="1"/>
        <v>0</v>
      </c>
      <c r="I17" s="11"/>
      <c r="J17" s="103"/>
      <c r="K17" s="107"/>
      <c r="L17" s="50" t="s">
        <v>47</v>
      </c>
      <c r="M17" s="25" t="s">
        <v>45</v>
      </c>
      <c r="N17" s="38">
        <v>310</v>
      </c>
      <c r="O17" s="27"/>
      <c r="P17" s="27"/>
      <c r="Q17" s="30">
        <f t="shared" si="0"/>
        <v>0</v>
      </c>
    </row>
    <row r="18" spans="1:17" s="12" customFormat="1" ht="15.95" customHeight="1" x14ac:dyDescent="0.15">
      <c r="A18" s="116"/>
      <c r="B18" s="103"/>
      <c r="C18" s="24" t="s">
        <v>48</v>
      </c>
      <c r="D18" s="25" t="s">
        <v>26</v>
      </c>
      <c r="E18" s="26">
        <v>100</v>
      </c>
      <c r="F18" s="27"/>
      <c r="G18" s="28"/>
      <c r="H18" s="29">
        <f t="shared" si="1"/>
        <v>0</v>
      </c>
      <c r="I18" s="11"/>
      <c r="J18" s="103"/>
      <c r="K18" s="107"/>
      <c r="L18" s="50" t="s">
        <v>49</v>
      </c>
      <c r="M18" s="25" t="s">
        <v>45</v>
      </c>
      <c r="N18" s="51">
        <v>1080</v>
      </c>
      <c r="O18" s="52"/>
      <c r="P18" s="27"/>
      <c r="Q18" s="30">
        <f t="shared" si="0"/>
        <v>0</v>
      </c>
    </row>
    <row r="19" spans="1:17" s="12" customFormat="1" ht="15.95" customHeight="1" x14ac:dyDescent="0.15">
      <c r="A19" s="116"/>
      <c r="B19" s="103"/>
      <c r="C19" s="24" t="s">
        <v>50</v>
      </c>
      <c r="D19" s="25" t="s">
        <v>14</v>
      </c>
      <c r="E19" s="26">
        <v>30</v>
      </c>
      <c r="F19" s="27"/>
      <c r="G19" s="28"/>
      <c r="H19" s="29">
        <f t="shared" si="1"/>
        <v>0</v>
      </c>
      <c r="I19" s="11"/>
      <c r="J19" s="103"/>
      <c r="K19" s="107"/>
      <c r="L19" s="50" t="s">
        <v>51</v>
      </c>
      <c r="M19" s="25" t="s">
        <v>45</v>
      </c>
      <c r="N19" s="51">
        <v>210</v>
      </c>
      <c r="O19" s="52"/>
      <c r="P19" s="27"/>
      <c r="Q19" s="30">
        <f t="shared" si="0"/>
        <v>0</v>
      </c>
    </row>
    <row r="20" spans="1:17" s="12" customFormat="1" ht="15.95" customHeight="1" x14ac:dyDescent="0.15">
      <c r="A20" s="116"/>
      <c r="B20" s="103"/>
      <c r="C20" s="24" t="s">
        <v>52</v>
      </c>
      <c r="D20" s="25" t="s">
        <v>53</v>
      </c>
      <c r="E20" s="26">
        <v>310</v>
      </c>
      <c r="F20" s="27"/>
      <c r="G20" s="28"/>
      <c r="H20" s="29">
        <f t="shared" si="1"/>
        <v>0</v>
      </c>
      <c r="I20" s="11"/>
      <c r="J20" s="103"/>
      <c r="K20" s="107"/>
      <c r="L20" s="50" t="s">
        <v>54</v>
      </c>
      <c r="M20" s="25" t="s">
        <v>45</v>
      </c>
      <c r="N20" s="51">
        <v>210</v>
      </c>
      <c r="O20" s="52"/>
      <c r="P20" s="27"/>
      <c r="Q20" s="30">
        <f t="shared" si="0"/>
        <v>0</v>
      </c>
    </row>
    <row r="21" spans="1:17" s="12" customFormat="1" ht="15.95" customHeight="1" x14ac:dyDescent="0.15">
      <c r="A21" s="116"/>
      <c r="B21" s="103"/>
      <c r="C21" s="24" t="s">
        <v>55</v>
      </c>
      <c r="D21" s="25" t="s">
        <v>53</v>
      </c>
      <c r="E21" s="38">
        <v>3240</v>
      </c>
      <c r="F21" s="27"/>
      <c r="G21" s="28"/>
      <c r="H21" s="29">
        <f t="shared" si="1"/>
        <v>0</v>
      </c>
      <c r="I21" s="11"/>
      <c r="J21" s="103"/>
      <c r="K21" s="107"/>
      <c r="L21" s="50" t="s">
        <v>56</v>
      </c>
      <c r="M21" s="25" t="s">
        <v>45</v>
      </c>
      <c r="N21" s="51">
        <v>100</v>
      </c>
      <c r="O21" s="52"/>
      <c r="P21" s="27"/>
      <c r="Q21" s="30">
        <f t="shared" si="0"/>
        <v>0</v>
      </c>
    </row>
    <row r="22" spans="1:17" s="12" customFormat="1" ht="15.95" customHeight="1" x14ac:dyDescent="0.15">
      <c r="A22" s="116"/>
      <c r="B22" s="103"/>
      <c r="C22" s="24" t="s">
        <v>57</v>
      </c>
      <c r="D22" s="25" t="s">
        <v>53</v>
      </c>
      <c r="E22" s="26">
        <v>430</v>
      </c>
      <c r="F22" s="27"/>
      <c r="G22" s="28"/>
      <c r="H22" s="29">
        <f t="shared" si="1"/>
        <v>0</v>
      </c>
      <c r="I22" s="11"/>
      <c r="J22" s="103"/>
      <c r="K22" s="107"/>
      <c r="L22" s="50" t="s">
        <v>58</v>
      </c>
      <c r="M22" s="25" t="s">
        <v>59</v>
      </c>
      <c r="N22" s="51">
        <v>210</v>
      </c>
      <c r="O22" s="52"/>
      <c r="P22" s="27"/>
      <c r="Q22" s="30">
        <f t="shared" si="0"/>
        <v>0</v>
      </c>
    </row>
    <row r="23" spans="1:17" s="12" customFormat="1" ht="15.95" customHeight="1" x14ac:dyDescent="0.15">
      <c r="A23" s="116"/>
      <c r="B23" s="103"/>
      <c r="C23" s="24" t="s">
        <v>60</v>
      </c>
      <c r="D23" s="25" t="s">
        <v>45</v>
      </c>
      <c r="E23" s="26">
        <v>310</v>
      </c>
      <c r="F23" s="27"/>
      <c r="G23" s="28"/>
      <c r="H23" s="29">
        <f t="shared" si="1"/>
        <v>0</v>
      </c>
      <c r="I23" s="11"/>
      <c r="J23" s="103"/>
      <c r="K23" s="107"/>
      <c r="L23" s="53" t="s">
        <v>61</v>
      </c>
      <c r="M23" s="25" t="s">
        <v>45</v>
      </c>
      <c r="N23" s="51">
        <v>530</v>
      </c>
      <c r="O23" s="34"/>
      <c r="P23" s="34"/>
      <c r="Q23" s="35">
        <f t="shared" si="0"/>
        <v>0</v>
      </c>
    </row>
    <row r="24" spans="1:17" s="12" customFormat="1" ht="15.95" customHeight="1" x14ac:dyDescent="0.15">
      <c r="A24" s="116"/>
      <c r="B24" s="103"/>
      <c r="C24" s="24" t="s">
        <v>62</v>
      </c>
      <c r="D24" s="25" t="s">
        <v>53</v>
      </c>
      <c r="E24" s="38">
        <v>2160</v>
      </c>
      <c r="F24" s="27"/>
      <c r="G24" s="28"/>
      <c r="H24" s="29">
        <f t="shared" si="1"/>
        <v>0</v>
      </c>
      <c r="I24" s="11"/>
      <c r="J24" s="103"/>
      <c r="K24" s="107"/>
      <c r="L24" s="50" t="s">
        <v>63</v>
      </c>
      <c r="M24" s="25" t="s">
        <v>45</v>
      </c>
      <c r="N24" s="51">
        <v>100</v>
      </c>
      <c r="O24" s="52"/>
      <c r="P24" s="27"/>
      <c r="Q24" s="30">
        <f t="shared" si="0"/>
        <v>0</v>
      </c>
    </row>
    <row r="25" spans="1:17" s="12" customFormat="1" ht="15.95" customHeight="1" x14ac:dyDescent="0.15">
      <c r="A25" s="116"/>
      <c r="B25" s="103"/>
      <c r="C25" s="24" t="s">
        <v>64</v>
      </c>
      <c r="D25" s="25" t="s">
        <v>53</v>
      </c>
      <c r="E25" s="38">
        <v>1080</v>
      </c>
      <c r="F25" s="27"/>
      <c r="G25" s="28"/>
      <c r="H25" s="29">
        <f t="shared" si="1"/>
        <v>0</v>
      </c>
      <c r="I25" s="11"/>
      <c r="J25" s="103"/>
      <c r="K25" s="107"/>
      <c r="L25" s="50" t="s">
        <v>65</v>
      </c>
      <c r="M25" s="25" t="s">
        <v>45</v>
      </c>
      <c r="N25" s="51">
        <v>50</v>
      </c>
      <c r="O25" s="52"/>
      <c r="P25" s="27"/>
      <c r="Q25" s="30">
        <f t="shared" si="0"/>
        <v>0</v>
      </c>
    </row>
    <row r="26" spans="1:17" s="12" customFormat="1" ht="15.95" customHeight="1" x14ac:dyDescent="0.15">
      <c r="A26" s="116"/>
      <c r="B26" s="103"/>
      <c r="C26" s="24" t="s">
        <v>66</v>
      </c>
      <c r="D26" s="25" t="s">
        <v>67</v>
      </c>
      <c r="E26" s="38">
        <v>2160</v>
      </c>
      <c r="F26" s="27"/>
      <c r="G26" s="28"/>
      <c r="H26" s="29">
        <f t="shared" si="1"/>
        <v>0</v>
      </c>
      <c r="I26" s="11"/>
      <c r="J26" s="103"/>
      <c r="K26" s="107"/>
      <c r="L26" s="50" t="s">
        <v>68</v>
      </c>
      <c r="M26" s="25" t="s">
        <v>14</v>
      </c>
      <c r="N26" s="51">
        <v>310</v>
      </c>
      <c r="O26" s="52"/>
      <c r="P26" s="27"/>
      <c r="Q26" s="30">
        <f t="shared" si="0"/>
        <v>0</v>
      </c>
    </row>
    <row r="27" spans="1:17" s="12" customFormat="1" ht="15.95" customHeight="1" x14ac:dyDescent="0.15">
      <c r="A27" s="116"/>
      <c r="B27" s="103"/>
      <c r="C27" s="24" t="s">
        <v>69</v>
      </c>
      <c r="D27" s="25" t="s">
        <v>67</v>
      </c>
      <c r="E27" s="38">
        <v>1080</v>
      </c>
      <c r="F27" s="27"/>
      <c r="G27" s="28"/>
      <c r="H27" s="29">
        <f t="shared" si="1"/>
        <v>0</v>
      </c>
      <c r="I27" s="11"/>
      <c r="J27" s="103"/>
      <c r="K27" s="107"/>
      <c r="L27" s="50" t="s">
        <v>70</v>
      </c>
      <c r="M27" s="25" t="s">
        <v>14</v>
      </c>
      <c r="N27" s="51">
        <v>310</v>
      </c>
      <c r="O27" s="52"/>
      <c r="P27" s="27"/>
      <c r="Q27" s="30">
        <f t="shared" si="0"/>
        <v>0</v>
      </c>
    </row>
    <row r="28" spans="1:17" s="12" customFormat="1" ht="15.95" customHeight="1" x14ac:dyDescent="0.15">
      <c r="A28" s="116"/>
      <c r="B28" s="103"/>
      <c r="C28" s="24" t="s">
        <v>71</v>
      </c>
      <c r="D28" s="25" t="s">
        <v>8</v>
      </c>
      <c r="E28" s="38">
        <v>100</v>
      </c>
      <c r="F28" s="27"/>
      <c r="G28" s="28"/>
      <c r="H28" s="29">
        <f t="shared" si="1"/>
        <v>0</v>
      </c>
      <c r="I28" s="11"/>
      <c r="J28" s="103"/>
      <c r="K28" s="107"/>
      <c r="L28" s="50" t="s">
        <v>72</v>
      </c>
      <c r="M28" s="25" t="s">
        <v>14</v>
      </c>
      <c r="N28" s="51">
        <v>310</v>
      </c>
      <c r="O28" s="52"/>
      <c r="P28" s="27"/>
      <c r="Q28" s="30">
        <f t="shared" si="0"/>
        <v>0</v>
      </c>
    </row>
    <row r="29" spans="1:17" s="12" customFormat="1" ht="15.95" customHeight="1" x14ac:dyDescent="0.15">
      <c r="A29" s="116"/>
      <c r="B29" s="103"/>
      <c r="C29" s="24" t="s">
        <v>73</v>
      </c>
      <c r="D29" s="25" t="s">
        <v>74</v>
      </c>
      <c r="E29" s="38">
        <v>20</v>
      </c>
      <c r="F29" s="27"/>
      <c r="G29" s="28"/>
      <c r="H29" s="29">
        <f t="shared" si="1"/>
        <v>0</v>
      </c>
      <c r="I29" s="11"/>
      <c r="J29" s="103"/>
      <c r="K29" s="107"/>
      <c r="L29" s="50" t="s">
        <v>75</v>
      </c>
      <c r="M29" s="25" t="s">
        <v>14</v>
      </c>
      <c r="N29" s="26">
        <v>640</v>
      </c>
      <c r="O29" s="52"/>
      <c r="P29" s="27"/>
      <c r="Q29" s="30">
        <f t="shared" si="0"/>
        <v>0</v>
      </c>
    </row>
    <row r="30" spans="1:17" s="12" customFormat="1" ht="15.95" customHeight="1" thickBot="1" x14ac:dyDescent="0.2">
      <c r="A30" s="116"/>
      <c r="B30" s="103"/>
      <c r="C30" s="24" t="s">
        <v>76</v>
      </c>
      <c r="D30" s="25" t="s">
        <v>8</v>
      </c>
      <c r="E30" s="38">
        <v>100</v>
      </c>
      <c r="F30" s="27"/>
      <c r="G30" s="28"/>
      <c r="H30" s="29">
        <f t="shared" si="1"/>
        <v>0</v>
      </c>
      <c r="I30" s="11"/>
      <c r="J30" s="105"/>
      <c r="K30" s="108"/>
      <c r="L30" s="44" t="s">
        <v>77</v>
      </c>
      <c r="M30" s="40" t="s">
        <v>14</v>
      </c>
      <c r="N30" s="54">
        <v>640</v>
      </c>
      <c r="O30" s="42"/>
      <c r="P30" s="42"/>
      <c r="Q30" s="43">
        <f t="shared" si="0"/>
        <v>0</v>
      </c>
    </row>
    <row r="31" spans="1:17" s="12" customFormat="1" ht="15.95" customHeight="1" thickBot="1" x14ac:dyDescent="0.2">
      <c r="A31" s="116"/>
      <c r="B31" s="103"/>
      <c r="C31" s="24" t="s">
        <v>78</v>
      </c>
      <c r="D31" s="25" t="s">
        <v>8</v>
      </c>
      <c r="E31" s="38">
        <v>310</v>
      </c>
      <c r="F31" s="27"/>
      <c r="G31" s="28"/>
      <c r="H31" s="29">
        <f t="shared" si="1"/>
        <v>0</v>
      </c>
      <c r="I31" s="11"/>
      <c r="J31" s="109" t="s">
        <v>140</v>
      </c>
      <c r="K31" s="110"/>
      <c r="L31" s="110"/>
      <c r="M31" s="110"/>
      <c r="N31" s="110"/>
      <c r="O31" s="110"/>
      <c r="P31" s="111"/>
      <c r="Q31" s="55">
        <f>SUM(Q4:Q30)</f>
        <v>0</v>
      </c>
    </row>
    <row r="32" spans="1:17" s="12" customFormat="1" ht="15.95" customHeight="1" x14ac:dyDescent="0.15">
      <c r="A32" s="116"/>
      <c r="B32" s="103"/>
      <c r="C32" s="24" t="s">
        <v>79</v>
      </c>
      <c r="D32" s="25" t="s">
        <v>14</v>
      </c>
      <c r="E32" s="38">
        <v>50</v>
      </c>
      <c r="F32" s="27"/>
      <c r="G32" s="28"/>
      <c r="H32" s="29">
        <f t="shared" si="1"/>
        <v>0</v>
      </c>
      <c r="I32" s="11"/>
      <c r="J32" s="152" t="s">
        <v>80</v>
      </c>
      <c r="K32" s="155" t="s">
        <v>10</v>
      </c>
      <c r="L32" s="19" t="s">
        <v>81</v>
      </c>
      <c r="M32" s="20" t="s">
        <v>82</v>
      </c>
      <c r="N32" s="56">
        <v>750</v>
      </c>
      <c r="O32" s="22"/>
      <c r="P32" s="22"/>
      <c r="Q32" s="23">
        <f t="shared" ref="Q32:Q52" si="2">IF(ISERROR(N32*O32*P32),"",N32*O32*P32)</f>
        <v>0</v>
      </c>
    </row>
    <row r="33" spans="1:17" s="12" customFormat="1" ht="15.95" customHeight="1" x14ac:dyDescent="0.15">
      <c r="A33" s="116"/>
      <c r="B33" s="103"/>
      <c r="C33" s="24" t="s">
        <v>83</v>
      </c>
      <c r="D33" s="25" t="s">
        <v>14</v>
      </c>
      <c r="E33" s="38">
        <v>100</v>
      </c>
      <c r="F33" s="27"/>
      <c r="G33" s="28"/>
      <c r="H33" s="29">
        <f t="shared" si="1"/>
        <v>0</v>
      </c>
      <c r="I33" s="11"/>
      <c r="J33" s="153"/>
      <c r="K33" s="156"/>
      <c r="L33" s="24" t="s">
        <v>84</v>
      </c>
      <c r="M33" s="47" t="s">
        <v>82</v>
      </c>
      <c r="N33" s="26">
        <v>530</v>
      </c>
      <c r="O33" s="27"/>
      <c r="P33" s="27"/>
      <c r="Q33" s="30">
        <f t="shared" si="2"/>
        <v>0</v>
      </c>
    </row>
    <row r="34" spans="1:17" s="12" customFormat="1" ht="15.95" customHeight="1" x14ac:dyDescent="0.15">
      <c r="A34" s="116"/>
      <c r="B34" s="103"/>
      <c r="C34" s="24" t="s">
        <v>85</v>
      </c>
      <c r="D34" s="25" t="s">
        <v>14</v>
      </c>
      <c r="E34" s="38">
        <v>50</v>
      </c>
      <c r="F34" s="27"/>
      <c r="G34" s="28"/>
      <c r="H34" s="29">
        <f t="shared" si="1"/>
        <v>0</v>
      </c>
      <c r="I34" s="11"/>
      <c r="J34" s="153"/>
      <c r="K34" s="156"/>
      <c r="L34" s="24" t="s">
        <v>86</v>
      </c>
      <c r="M34" s="47" t="s">
        <v>82</v>
      </c>
      <c r="N34" s="26">
        <v>430</v>
      </c>
      <c r="O34" s="27"/>
      <c r="P34" s="27"/>
      <c r="Q34" s="30">
        <f t="shared" si="2"/>
        <v>0</v>
      </c>
    </row>
    <row r="35" spans="1:17" s="12" customFormat="1" ht="15.95" customHeight="1" x14ac:dyDescent="0.15">
      <c r="A35" s="116"/>
      <c r="B35" s="103"/>
      <c r="C35" s="31" t="s">
        <v>87</v>
      </c>
      <c r="D35" s="32"/>
      <c r="E35" s="33">
        <v>30</v>
      </c>
      <c r="F35" s="34"/>
      <c r="G35" s="36"/>
      <c r="H35" s="37">
        <f t="shared" si="1"/>
        <v>0</v>
      </c>
      <c r="I35" s="11"/>
      <c r="J35" s="153"/>
      <c r="K35" s="156"/>
      <c r="L35" s="24" t="s">
        <v>88</v>
      </c>
      <c r="M35" s="25" t="s">
        <v>89</v>
      </c>
      <c r="N35" s="26">
        <v>310</v>
      </c>
      <c r="O35" s="27"/>
      <c r="P35" s="27"/>
      <c r="Q35" s="30">
        <f t="shared" si="2"/>
        <v>0</v>
      </c>
    </row>
    <row r="36" spans="1:17" s="12" customFormat="1" ht="15.95" customHeight="1" x14ac:dyDescent="0.15">
      <c r="A36" s="116"/>
      <c r="B36" s="103"/>
      <c r="C36" s="24" t="s">
        <v>90</v>
      </c>
      <c r="D36" s="25" t="s">
        <v>53</v>
      </c>
      <c r="E36" s="38">
        <v>1610</v>
      </c>
      <c r="F36" s="27"/>
      <c r="G36" s="28"/>
      <c r="H36" s="29">
        <f t="shared" si="1"/>
        <v>0</v>
      </c>
      <c r="I36" s="11"/>
      <c r="J36" s="153"/>
      <c r="K36" s="156"/>
      <c r="L36" s="24" t="s">
        <v>91</v>
      </c>
      <c r="M36" s="25" t="s">
        <v>89</v>
      </c>
      <c r="N36" s="26">
        <v>210</v>
      </c>
      <c r="O36" s="27"/>
      <c r="P36" s="27"/>
      <c r="Q36" s="30">
        <f t="shared" si="2"/>
        <v>0</v>
      </c>
    </row>
    <row r="37" spans="1:17" s="12" customFormat="1" ht="15.95" customHeight="1" x14ac:dyDescent="0.15">
      <c r="A37" s="116"/>
      <c r="B37" s="103"/>
      <c r="C37" s="24" t="s">
        <v>92</v>
      </c>
      <c r="D37" s="25" t="s">
        <v>53</v>
      </c>
      <c r="E37" s="38">
        <v>1080</v>
      </c>
      <c r="F37" s="27"/>
      <c r="G37" s="28"/>
      <c r="H37" s="29">
        <f t="shared" si="1"/>
        <v>0</v>
      </c>
      <c r="I37" s="11"/>
      <c r="J37" s="153"/>
      <c r="K37" s="156"/>
      <c r="L37" s="24" t="s">
        <v>93</v>
      </c>
      <c r="M37" s="25" t="s">
        <v>89</v>
      </c>
      <c r="N37" s="26">
        <v>210</v>
      </c>
      <c r="O37" s="27"/>
      <c r="P37" s="27"/>
      <c r="Q37" s="30">
        <f t="shared" si="2"/>
        <v>0</v>
      </c>
    </row>
    <row r="38" spans="1:17" s="12" customFormat="1" ht="15.95" customHeight="1" x14ac:dyDescent="0.15">
      <c r="A38" s="116"/>
      <c r="B38" s="103"/>
      <c r="C38" s="24" t="s">
        <v>94</v>
      </c>
      <c r="D38" s="25" t="s">
        <v>8</v>
      </c>
      <c r="E38" s="38">
        <v>1080</v>
      </c>
      <c r="F38" s="27"/>
      <c r="G38" s="28"/>
      <c r="H38" s="29">
        <f t="shared" si="1"/>
        <v>0</v>
      </c>
      <c r="I38" s="11"/>
      <c r="J38" s="153"/>
      <c r="K38" s="156"/>
      <c r="L38" s="24" t="s">
        <v>95</v>
      </c>
      <c r="M38" s="25" t="s">
        <v>89</v>
      </c>
      <c r="N38" s="26">
        <v>210</v>
      </c>
      <c r="O38" s="27"/>
      <c r="P38" s="27"/>
      <c r="Q38" s="30">
        <f t="shared" si="2"/>
        <v>0</v>
      </c>
    </row>
    <row r="39" spans="1:17" s="12" customFormat="1" ht="15.95" customHeight="1" x14ac:dyDescent="0.15">
      <c r="A39" s="116"/>
      <c r="B39" s="103"/>
      <c r="C39" s="24" t="s">
        <v>96</v>
      </c>
      <c r="D39" s="25" t="s">
        <v>8</v>
      </c>
      <c r="E39" s="38">
        <v>1080</v>
      </c>
      <c r="F39" s="27"/>
      <c r="G39" s="28"/>
      <c r="H39" s="29">
        <f t="shared" si="1"/>
        <v>0</v>
      </c>
      <c r="I39" s="11"/>
      <c r="J39" s="153"/>
      <c r="K39" s="156"/>
      <c r="L39" s="24" t="s">
        <v>97</v>
      </c>
      <c r="M39" s="25" t="s">
        <v>14</v>
      </c>
      <c r="N39" s="38">
        <v>2160</v>
      </c>
      <c r="O39" s="27"/>
      <c r="P39" s="27"/>
      <c r="Q39" s="30">
        <f t="shared" si="2"/>
        <v>0</v>
      </c>
    </row>
    <row r="40" spans="1:17" s="12" customFormat="1" ht="15.95" customHeight="1" x14ac:dyDescent="0.15">
      <c r="A40" s="116"/>
      <c r="B40" s="103"/>
      <c r="C40" s="24" t="s">
        <v>98</v>
      </c>
      <c r="D40" s="25" t="s">
        <v>8</v>
      </c>
      <c r="E40" s="38">
        <v>1080</v>
      </c>
      <c r="F40" s="27"/>
      <c r="G40" s="28"/>
      <c r="H40" s="29">
        <f t="shared" si="1"/>
        <v>0</v>
      </c>
      <c r="I40" s="11"/>
      <c r="J40" s="153"/>
      <c r="K40" s="156"/>
      <c r="L40" s="24" t="s">
        <v>99</v>
      </c>
      <c r="M40" s="25" t="s">
        <v>14</v>
      </c>
      <c r="N40" s="26">
        <v>100</v>
      </c>
      <c r="O40" s="27"/>
      <c r="P40" s="27"/>
      <c r="Q40" s="30">
        <f t="shared" si="2"/>
        <v>0</v>
      </c>
    </row>
    <row r="41" spans="1:17" s="12" customFormat="1" ht="15.95" customHeight="1" x14ac:dyDescent="0.15">
      <c r="A41" s="116"/>
      <c r="B41" s="103"/>
      <c r="C41" s="31" t="s">
        <v>100</v>
      </c>
      <c r="D41" s="32"/>
      <c r="E41" s="33">
        <v>530</v>
      </c>
      <c r="F41" s="34"/>
      <c r="G41" s="36"/>
      <c r="H41" s="37">
        <f t="shared" si="1"/>
        <v>0</v>
      </c>
      <c r="I41" s="11"/>
      <c r="J41" s="153"/>
      <c r="K41" s="156"/>
      <c r="L41" s="24" t="s">
        <v>101</v>
      </c>
      <c r="M41" s="25" t="s">
        <v>102</v>
      </c>
      <c r="N41" s="26">
        <v>310</v>
      </c>
      <c r="O41" s="27"/>
      <c r="P41" s="27"/>
      <c r="Q41" s="30">
        <f t="shared" si="2"/>
        <v>0</v>
      </c>
    </row>
    <row r="42" spans="1:17" s="12" customFormat="1" ht="15.95" customHeight="1" thickBot="1" x14ac:dyDescent="0.2">
      <c r="A42" s="116"/>
      <c r="B42" s="103"/>
      <c r="C42" s="24" t="s">
        <v>103</v>
      </c>
      <c r="D42" s="25" t="s">
        <v>14</v>
      </c>
      <c r="E42" s="38">
        <v>430</v>
      </c>
      <c r="F42" s="27"/>
      <c r="G42" s="28"/>
      <c r="H42" s="29">
        <f t="shared" si="1"/>
        <v>0</v>
      </c>
      <c r="I42" s="11"/>
      <c r="J42" s="153"/>
      <c r="K42" s="157"/>
      <c r="L42" s="57" t="s">
        <v>104</v>
      </c>
      <c r="M42" s="40" t="s">
        <v>102</v>
      </c>
      <c r="N42" s="54">
        <v>100</v>
      </c>
      <c r="O42" s="42"/>
      <c r="P42" s="42"/>
      <c r="Q42" s="43">
        <f t="shared" si="2"/>
        <v>0</v>
      </c>
    </row>
    <row r="43" spans="1:17" s="12" customFormat="1" ht="15.95" customHeight="1" x14ac:dyDescent="0.15">
      <c r="A43" s="116"/>
      <c r="B43" s="103"/>
      <c r="C43" s="24" t="s">
        <v>105</v>
      </c>
      <c r="D43" s="25" t="s">
        <v>14</v>
      </c>
      <c r="E43" s="38">
        <v>50</v>
      </c>
      <c r="F43" s="27"/>
      <c r="G43" s="28"/>
      <c r="H43" s="29">
        <f t="shared" si="1"/>
        <v>0</v>
      </c>
      <c r="I43" s="11"/>
      <c r="J43" s="153"/>
      <c r="K43" s="155" t="s">
        <v>27</v>
      </c>
      <c r="L43" s="19" t="s">
        <v>106</v>
      </c>
      <c r="M43" s="20" t="s">
        <v>82</v>
      </c>
      <c r="N43" s="56">
        <v>150</v>
      </c>
      <c r="O43" s="22"/>
      <c r="P43" s="22"/>
      <c r="Q43" s="23">
        <f t="shared" si="2"/>
        <v>0</v>
      </c>
    </row>
    <row r="44" spans="1:17" s="12" customFormat="1" ht="15.95" customHeight="1" x14ac:dyDescent="0.15">
      <c r="A44" s="116"/>
      <c r="B44" s="103"/>
      <c r="C44" s="24" t="s">
        <v>107</v>
      </c>
      <c r="D44" s="25" t="s">
        <v>53</v>
      </c>
      <c r="E44" s="51">
        <v>1510</v>
      </c>
      <c r="F44" s="27"/>
      <c r="G44" s="28"/>
      <c r="H44" s="29">
        <f t="shared" si="1"/>
        <v>0</v>
      </c>
      <c r="I44" s="11"/>
      <c r="J44" s="153"/>
      <c r="K44" s="156"/>
      <c r="L44" s="24" t="s">
        <v>108</v>
      </c>
      <c r="M44" s="25" t="s">
        <v>109</v>
      </c>
      <c r="N44" s="26">
        <v>100</v>
      </c>
      <c r="O44" s="27"/>
      <c r="P44" s="27"/>
      <c r="Q44" s="30">
        <f t="shared" si="2"/>
        <v>0</v>
      </c>
    </row>
    <row r="45" spans="1:17" s="12" customFormat="1" ht="15.95" customHeight="1" x14ac:dyDescent="0.15">
      <c r="A45" s="116"/>
      <c r="B45" s="103"/>
      <c r="C45" s="24" t="s">
        <v>110</v>
      </c>
      <c r="D45" s="25" t="s">
        <v>14</v>
      </c>
      <c r="E45" s="38">
        <v>1080</v>
      </c>
      <c r="F45" s="27"/>
      <c r="G45" s="28"/>
      <c r="H45" s="29">
        <f t="shared" si="1"/>
        <v>0</v>
      </c>
      <c r="I45" s="11"/>
      <c r="J45" s="153"/>
      <c r="K45" s="156"/>
      <c r="L45" s="24" t="s">
        <v>111</v>
      </c>
      <c r="M45" s="25" t="s">
        <v>112</v>
      </c>
      <c r="N45" s="26">
        <v>150</v>
      </c>
      <c r="O45" s="27"/>
      <c r="P45" s="27"/>
      <c r="Q45" s="30">
        <f t="shared" si="2"/>
        <v>0</v>
      </c>
    </row>
    <row r="46" spans="1:17" s="12" customFormat="1" ht="15.95" customHeight="1" x14ac:dyDescent="0.15">
      <c r="A46" s="116"/>
      <c r="B46" s="103"/>
      <c r="C46" s="58" t="s">
        <v>113</v>
      </c>
      <c r="D46" s="25" t="s">
        <v>26</v>
      </c>
      <c r="E46" s="38">
        <v>20</v>
      </c>
      <c r="F46" s="27"/>
      <c r="G46" s="28"/>
      <c r="H46" s="29">
        <f t="shared" si="1"/>
        <v>0</v>
      </c>
      <c r="I46" s="11"/>
      <c r="J46" s="153"/>
      <c r="K46" s="156"/>
      <c r="L46" s="24" t="s">
        <v>114</v>
      </c>
      <c r="M46" s="25" t="s">
        <v>89</v>
      </c>
      <c r="N46" s="26">
        <v>150</v>
      </c>
      <c r="O46" s="27"/>
      <c r="P46" s="27"/>
      <c r="Q46" s="30">
        <f t="shared" si="2"/>
        <v>0</v>
      </c>
    </row>
    <row r="47" spans="1:17" s="12" customFormat="1" ht="15.95" customHeight="1" x14ac:dyDescent="0.15">
      <c r="A47" s="116"/>
      <c r="B47" s="103"/>
      <c r="C47" s="24"/>
      <c r="D47" s="25"/>
      <c r="E47" s="26"/>
      <c r="F47" s="27"/>
      <c r="G47" s="28"/>
      <c r="H47" s="29">
        <f t="shared" si="1"/>
        <v>0</v>
      </c>
      <c r="I47" s="11"/>
      <c r="J47" s="153"/>
      <c r="K47" s="156"/>
      <c r="L47" s="24" t="s">
        <v>115</v>
      </c>
      <c r="M47" s="25" t="s">
        <v>89</v>
      </c>
      <c r="N47" s="26">
        <v>150</v>
      </c>
      <c r="O47" s="27"/>
      <c r="P47" s="27"/>
      <c r="Q47" s="30">
        <f t="shared" si="2"/>
        <v>0</v>
      </c>
    </row>
    <row r="48" spans="1:17" s="12" customFormat="1" ht="15.95" customHeight="1" thickBot="1" x14ac:dyDescent="0.2">
      <c r="A48" s="117"/>
      <c r="B48" s="104"/>
      <c r="C48" s="59"/>
      <c r="D48" s="60"/>
      <c r="E48" s="61"/>
      <c r="F48" s="62"/>
      <c r="G48" s="63"/>
      <c r="H48" s="64">
        <f t="shared" si="1"/>
        <v>0</v>
      </c>
      <c r="I48" s="11"/>
      <c r="J48" s="153"/>
      <c r="K48" s="157"/>
      <c r="L48" s="24" t="s">
        <v>116</v>
      </c>
      <c r="M48" s="40" t="s">
        <v>89</v>
      </c>
      <c r="N48" s="54">
        <v>150</v>
      </c>
      <c r="O48" s="42"/>
      <c r="P48" s="42"/>
      <c r="Q48" s="43">
        <f t="shared" si="2"/>
        <v>0</v>
      </c>
    </row>
    <row r="49" spans="1:17" s="12" customFormat="1" ht="15.95" customHeight="1" thickBot="1" x14ac:dyDescent="0.2">
      <c r="A49" s="109" t="s">
        <v>138</v>
      </c>
      <c r="B49" s="110"/>
      <c r="C49" s="110"/>
      <c r="D49" s="110"/>
      <c r="E49" s="110"/>
      <c r="F49" s="110"/>
      <c r="G49" s="111"/>
      <c r="H49" s="65">
        <f>SUM(H4:H48)</f>
        <v>0</v>
      </c>
      <c r="I49" s="11"/>
      <c r="J49" s="153"/>
      <c r="K49" s="106" t="s">
        <v>40</v>
      </c>
      <c r="L49" s="66" t="s">
        <v>117</v>
      </c>
      <c r="M49" s="20" t="s">
        <v>118</v>
      </c>
      <c r="N49" s="56">
        <v>310</v>
      </c>
      <c r="O49" s="22"/>
      <c r="P49" s="22"/>
      <c r="Q49" s="23">
        <f t="shared" si="2"/>
        <v>0</v>
      </c>
    </row>
    <row r="50" spans="1:17" s="12" customFormat="1" ht="15.95" customHeight="1" x14ac:dyDescent="0.15">
      <c r="A50" s="4"/>
      <c r="B50" s="4"/>
      <c r="C50" s="4"/>
      <c r="D50" s="5"/>
      <c r="E50" s="4"/>
      <c r="F50" s="4"/>
      <c r="G50" s="6"/>
      <c r="H50" s="4"/>
      <c r="I50" s="11"/>
      <c r="J50" s="153"/>
      <c r="K50" s="107"/>
      <c r="L50" s="67" t="s">
        <v>119</v>
      </c>
      <c r="M50" s="25" t="s">
        <v>42</v>
      </c>
      <c r="N50" s="26">
        <v>310</v>
      </c>
      <c r="O50" s="27"/>
      <c r="P50" s="27"/>
      <c r="Q50" s="30">
        <f t="shared" si="2"/>
        <v>0</v>
      </c>
    </row>
    <row r="51" spans="1:17" s="12" customFormat="1" ht="15.95" customHeight="1" x14ac:dyDescent="0.15">
      <c r="A51" s="160" t="s">
        <v>158</v>
      </c>
      <c r="B51" s="161"/>
      <c r="C51" s="161"/>
      <c r="D51" s="161"/>
      <c r="E51" s="161"/>
      <c r="F51" s="161"/>
      <c r="G51" s="161"/>
      <c r="H51" s="162"/>
      <c r="I51" s="11"/>
      <c r="J51" s="153"/>
      <c r="K51" s="107"/>
      <c r="L51" s="50" t="s">
        <v>120</v>
      </c>
      <c r="M51" s="25" t="s">
        <v>121</v>
      </c>
      <c r="N51" s="26">
        <v>50</v>
      </c>
      <c r="O51" s="27"/>
      <c r="P51" s="27"/>
      <c r="Q51" s="30">
        <f t="shared" si="2"/>
        <v>0</v>
      </c>
    </row>
    <row r="52" spans="1:17" s="12" customFormat="1" ht="15.95" customHeight="1" thickBot="1" x14ac:dyDescent="0.2">
      <c r="A52" s="139"/>
      <c r="B52" s="140"/>
      <c r="C52" s="140"/>
      <c r="D52" s="140"/>
      <c r="E52" s="140"/>
      <c r="F52" s="140"/>
      <c r="G52" s="140"/>
      <c r="H52" s="159"/>
      <c r="I52" s="11"/>
      <c r="J52" s="154"/>
      <c r="K52" s="108"/>
      <c r="L52" s="44"/>
      <c r="M52" s="40"/>
      <c r="N52" s="54"/>
      <c r="O52" s="42"/>
      <c r="P52" s="42"/>
      <c r="Q52" s="43">
        <f t="shared" si="2"/>
        <v>0</v>
      </c>
    </row>
    <row r="53" spans="1:17" s="12" customFormat="1" ht="15.95" customHeight="1" thickBot="1" x14ac:dyDescent="0.2">
      <c r="A53" s="149" t="s">
        <v>136</v>
      </c>
      <c r="B53" s="150"/>
      <c r="C53" s="98"/>
      <c r="D53" s="98"/>
      <c r="E53" s="98"/>
      <c r="F53" s="98"/>
      <c r="G53" s="98"/>
      <c r="H53" s="99"/>
      <c r="I53" s="11"/>
      <c r="J53" s="109" t="s">
        <v>139</v>
      </c>
      <c r="K53" s="110"/>
      <c r="L53" s="110"/>
      <c r="M53" s="110"/>
      <c r="N53" s="110"/>
      <c r="O53" s="110"/>
      <c r="P53" s="111"/>
      <c r="Q53" s="55">
        <f>SUM(Q32:Q52)</f>
        <v>0</v>
      </c>
    </row>
    <row r="54" spans="1:17" s="12" customFormat="1" ht="15.95" customHeight="1" x14ac:dyDescent="0.15">
      <c r="A54" s="139"/>
      <c r="B54" s="140"/>
      <c r="C54" s="147" t="s">
        <v>142</v>
      </c>
      <c r="D54" s="147"/>
      <c r="E54" s="147"/>
      <c r="F54" s="147"/>
      <c r="G54" s="147"/>
      <c r="H54" s="148"/>
      <c r="I54" s="68"/>
      <c r="J54" s="115"/>
      <c r="K54" s="102" t="s">
        <v>122</v>
      </c>
      <c r="L54" s="66" t="s">
        <v>123</v>
      </c>
      <c r="M54" s="69"/>
      <c r="N54" s="21">
        <v>8640</v>
      </c>
      <c r="O54" s="22"/>
      <c r="P54" s="22"/>
      <c r="Q54" s="23">
        <f t="shared" ref="Q54:Q64" si="3">IF(ISERROR(N54*O54*P54),"",N54*O54*P54)</f>
        <v>0</v>
      </c>
    </row>
    <row r="55" spans="1:17" s="12" customFormat="1" ht="15.95" customHeight="1" x14ac:dyDescent="0.15">
      <c r="A55" s="139"/>
      <c r="B55" s="140"/>
      <c r="C55" s="147" t="s">
        <v>157</v>
      </c>
      <c r="D55" s="147"/>
      <c r="E55" s="147"/>
      <c r="F55" s="147"/>
      <c r="G55" s="147"/>
      <c r="H55" s="148"/>
      <c r="I55" s="68"/>
      <c r="J55" s="116"/>
      <c r="K55" s="103"/>
      <c r="L55" s="70" t="s">
        <v>124</v>
      </c>
      <c r="M55" s="71"/>
      <c r="N55" s="72">
        <v>3770</v>
      </c>
      <c r="O55" s="73"/>
      <c r="P55" s="73"/>
      <c r="Q55" s="74">
        <f t="shared" si="3"/>
        <v>0</v>
      </c>
    </row>
    <row r="56" spans="1:17" s="12" customFormat="1" ht="15.95" customHeight="1" x14ac:dyDescent="0.15">
      <c r="A56" s="139"/>
      <c r="B56" s="140"/>
      <c r="C56" s="147"/>
      <c r="D56" s="147"/>
      <c r="E56" s="147"/>
      <c r="F56" s="147"/>
      <c r="G56" s="147"/>
      <c r="H56" s="148"/>
      <c r="I56" s="68"/>
      <c r="J56" s="116"/>
      <c r="K56" s="103"/>
      <c r="L56" s="75" t="s">
        <v>125</v>
      </c>
      <c r="M56" s="76"/>
      <c r="N56" s="77">
        <v>3240</v>
      </c>
      <c r="O56" s="78"/>
      <c r="P56" s="78"/>
      <c r="Q56" s="79">
        <f t="shared" si="3"/>
        <v>0</v>
      </c>
    </row>
    <row r="57" spans="1:17" s="12" customFormat="1" ht="15.95" customHeight="1" x14ac:dyDescent="0.15">
      <c r="A57" s="149" t="s">
        <v>151</v>
      </c>
      <c r="B57" s="150"/>
      <c r="C57" s="150"/>
      <c r="D57" s="150"/>
      <c r="E57" s="150"/>
      <c r="F57" s="150"/>
      <c r="G57" s="150"/>
      <c r="H57" s="158"/>
      <c r="I57" s="68"/>
      <c r="J57" s="116"/>
      <c r="K57" s="103"/>
      <c r="L57" s="46" t="s">
        <v>126</v>
      </c>
      <c r="M57" s="47" t="s">
        <v>42</v>
      </c>
      <c r="N57" s="48">
        <v>860</v>
      </c>
      <c r="O57" s="80"/>
      <c r="P57" s="80"/>
      <c r="Q57" s="49">
        <f t="shared" si="3"/>
        <v>0</v>
      </c>
    </row>
    <row r="58" spans="1:17" s="12" customFormat="1" ht="15.95" customHeight="1" x14ac:dyDescent="0.15">
      <c r="A58" s="139"/>
      <c r="B58" s="140"/>
      <c r="C58" s="141" t="s">
        <v>143</v>
      </c>
      <c r="D58" s="142"/>
      <c r="E58" s="142"/>
      <c r="F58" s="142"/>
      <c r="G58" s="142"/>
      <c r="H58" s="143"/>
      <c r="I58" s="68"/>
      <c r="J58" s="116"/>
      <c r="K58" s="103"/>
      <c r="L58" s="50" t="s">
        <v>127</v>
      </c>
      <c r="M58" s="25" t="s">
        <v>42</v>
      </c>
      <c r="N58" s="38">
        <v>240</v>
      </c>
      <c r="O58" s="27"/>
      <c r="P58" s="27"/>
      <c r="Q58" s="30">
        <f t="shared" si="3"/>
        <v>0</v>
      </c>
    </row>
    <row r="59" spans="1:17" s="12" customFormat="1" ht="15.95" customHeight="1" x14ac:dyDescent="0.15">
      <c r="A59" s="139"/>
      <c r="B59" s="140"/>
      <c r="C59" s="147" t="s">
        <v>145</v>
      </c>
      <c r="D59" s="147"/>
      <c r="E59" s="147"/>
      <c r="F59" s="147"/>
      <c r="G59" s="147"/>
      <c r="H59" s="148"/>
      <c r="I59" s="68"/>
      <c r="J59" s="116"/>
      <c r="K59" s="103"/>
      <c r="L59" s="50" t="s">
        <v>128</v>
      </c>
      <c r="M59" s="25" t="s">
        <v>129</v>
      </c>
      <c r="N59" s="38">
        <v>790</v>
      </c>
      <c r="O59" s="27"/>
      <c r="P59" s="27"/>
      <c r="Q59" s="30">
        <f t="shared" si="3"/>
        <v>0</v>
      </c>
    </row>
    <row r="60" spans="1:17" s="12" customFormat="1" ht="15.95" customHeight="1" x14ac:dyDescent="0.15">
      <c r="A60" s="139"/>
      <c r="B60" s="140"/>
      <c r="C60" s="141" t="s">
        <v>144</v>
      </c>
      <c r="D60" s="142"/>
      <c r="E60" s="142"/>
      <c r="F60" s="142"/>
      <c r="G60" s="142"/>
      <c r="H60" s="143"/>
      <c r="I60" s="68"/>
      <c r="J60" s="116"/>
      <c r="K60" s="103"/>
      <c r="L60" s="50" t="s">
        <v>130</v>
      </c>
      <c r="M60" s="81" t="s">
        <v>131</v>
      </c>
      <c r="N60" s="38">
        <v>100</v>
      </c>
      <c r="O60" s="27"/>
      <c r="P60" s="27"/>
      <c r="Q60" s="30">
        <f t="shared" si="3"/>
        <v>0</v>
      </c>
    </row>
    <row r="61" spans="1:17" s="12" customFormat="1" ht="15.95" customHeight="1" x14ac:dyDescent="0.15">
      <c r="A61" s="139"/>
      <c r="B61" s="140"/>
      <c r="C61" s="147" t="s">
        <v>146</v>
      </c>
      <c r="D61" s="147"/>
      <c r="E61" s="147"/>
      <c r="F61" s="147"/>
      <c r="G61" s="147"/>
      <c r="H61" s="148"/>
      <c r="I61" s="68"/>
      <c r="J61" s="116"/>
      <c r="K61" s="103"/>
      <c r="L61" s="50" t="s">
        <v>132</v>
      </c>
      <c r="M61" s="25" t="s">
        <v>8</v>
      </c>
      <c r="N61" s="38">
        <v>20</v>
      </c>
      <c r="O61" s="27"/>
      <c r="P61" s="27"/>
      <c r="Q61" s="30">
        <f t="shared" si="3"/>
        <v>0</v>
      </c>
    </row>
    <row r="62" spans="1:17" s="12" customFormat="1" ht="15.95" customHeight="1" x14ac:dyDescent="0.15">
      <c r="A62" s="139"/>
      <c r="B62" s="140"/>
      <c r="C62" s="147" t="s">
        <v>147</v>
      </c>
      <c r="D62" s="147"/>
      <c r="E62" s="147"/>
      <c r="F62" s="147"/>
      <c r="G62" s="147"/>
      <c r="H62" s="148"/>
      <c r="I62" s="68"/>
      <c r="J62" s="116"/>
      <c r="K62" s="103"/>
      <c r="L62" s="50" t="s">
        <v>133</v>
      </c>
      <c r="M62" s="25" t="s">
        <v>8</v>
      </c>
      <c r="N62" s="38">
        <v>50</v>
      </c>
      <c r="O62" s="27"/>
      <c r="P62" s="27"/>
      <c r="Q62" s="30">
        <f t="shared" si="3"/>
        <v>0</v>
      </c>
    </row>
    <row r="63" spans="1:17" s="12" customFormat="1" ht="15.95" customHeight="1" x14ac:dyDescent="0.15">
      <c r="A63" s="139"/>
      <c r="B63" s="140"/>
      <c r="C63" s="141" t="s">
        <v>148</v>
      </c>
      <c r="D63" s="142"/>
      <c r="E63" s="142"/>
      <c r="F63" s="142"/>
      <c r="G63" s="142"/>
      <c r="H63" s="143"/>
      <c r="I63" s="68"/>
      <c r="J63" s="116"/>
      <c r="K63" s="103"/>
      <c r="L63" s="50" t="s">
        <v>134</v>
      </c>
      <c r="M63" s="82"/>
      <c r="N63" s="38">
        <v>6480</v>
      </c>
      <c r="O63" s="27"/>
      <c r="P63" s="27"/>
      <c r="Q63" s="30">
        <f t="shared" si="3"/>
        <v>0</v>
      </c>
    </row>
    <row r="64" spans="1:17" s="12" customFormat="1" ht="15.95" customHeight="1" x14ac:dyDescent="0.15">
      <c r="A64" s="139"/>
      <c r="B64" s="140"/>
      <c r="C64" s="147" t="s">
        <v>156</v>
      </c>
      <c r="D64" s="147"/>
      <c r="E64" s="147"/>
      <c r="F64" s="147"/>
      <c r="G64" s="147"/>
      <c r="H64" s="148"/>
      <c r="I64" s="68"/>
      <c r="J64" s="116"/>
      <c r="K64" s="103"/>
      <c r="L64" s="50" t="s">
        <v>135</v>
      </c>
      <c r="M64" s="82"/>
      <c r="N64" s="38">
        <v>4320</v>
      </c>
      <c r="O64" s="27"/>
      <c r="P64" s="27"/>
      <c r="Q64" s="30">
        <f t="shared" si="3"/>
        <v>0</v>
      </c>
    </row>
    <row r="65" spans="1:17" s="12" customFormat="1" ht="15.95" customHeight="1" thickBot="1" x14ac:dyDescent="0.2">
      <c r="A65" s="139"/>
      <c r="B65" s="140"/>
      <c r="C65" s="147" t="s">
        <v>149</v>
      </c>
      <c r="D65" s="147"/>
      <c r="E65" s="147"/>
      <c r="F65" s="147"/>
      <c r="G65" s="147"/>
      <c r="H65" s="148"/>
      <c r="I65" s="68"/>
      <c r="J65" s="151"/>
      <c r="K65" s="105"/>
      <c r="L65" s="44"/>
      <c r="M65" s="83"/>
      <c r="N65" s="45"/>
      <c r="O65" s="42"/>
      <c r="P65" s="42"/>
      <c r="Q65" s="43">
        <f t="shared" ref="Q65" si="4">N65*O65*P65</f>
        <v>0</v>
      </c>
    </row>
    <row r="66" spans="1:17" s="12" customFormat="1" ht="15.95" customHeight="1" thickBot="1" x14ac:dyDescent="0.2">
      <c r="A66" s="139"/>
      <c r="B66" s="140"/>
      <c r="C66" s="147" t="s">
        <v>150</v>
      </c>
      <c r="D66" s="147"/>
      <c r="E66" s="147"/>
      <c r="F66" s="147"/>
      <c r="G66" s="147"/>
      <c r="H66" s="148"/>
      <c r="I66" s="11"/>
      <c r="J66" s="109" t="s">
        <v>141</v>
      </c>
      <c r="K66" s="110"/>
      <c r="L66" s="110"/>
      <c r="M66" s="110"/>
      <c r="N66" s="110"/>
      <c r="O66" s="110"/>
      <c r="P66" s="111"/>
      <c r="Q66" s="55">
        <f>SUM(Q54:Q65)</f>
        <v>0</v>
      </c>
    </row>
    <row r="67" spans="1:17" ht="15.95" customHeight="1" thickBot="1" x14ac:dyDescent="0.2">
      <c r="A67" s="139"/>
      <c r="B67" s="140"/>
      <c r="C67" s="141" t="s">
        <v>152</v>
      </c>
      <c r="D67" s="142"/>
      <c r="E67" s="142"/>
      <c r="F67" s="142"/>
      <c r="G67" s="142"/>
      <c r="H67" s="143"/>
      <c r="I67" s="4"/>
      <c r="J67" s="4"/>
      <c r="K67" s="4"/>
      <c r="L67" s="4"/>
      <c r="M67" s="4"/>
      <c r="N67" s="4"/>
      <c r="O67" s="4"/>
      <c r="P67" s="4"/>
      <c r="Q67" s="4"/>
    </row>
    <row r="68" spans="1:17" ht="15.95" customHeight="1" x14ac:dyDescent="0.15">
      <c r="A68" s="139"/>
      <c r="B68" s="140"/>
      <c r="C68" s="147" t="s">
        <v>153</v>
      </c>
      <c r="D68" s="147"/>
      <c r="E68" s="147"/>
      <c r="F68" s="147"/>
      <c r="G68" s="147"/>
      <c r="H68" s="148"/>
      <c r="I68" s="85"/>
      <c r="J68" s="124" t="s">
        <v>154</v>
      </c>
      <c r="K68" s="125"/>
      <c r="L68" s="125"/>
      <c r="M68" s="125"/>
      <c r="N68" s="130">
        <f>[1]利用者情報入力!$O$6</f>
        <v>0</v>
      </c>
      <c r="O68" s="131"/>
      <c r="P68" s="131"/>
      <c r="Q68" s="132"/>
    </row>
    <row r="69" spans="1:17" ht="15.95" customHeight="1" x14ac:dyDescent="0.15">
      <c r="A69" s="139"/>
      <c r="B69" s="140"/>
      <c r="C69" s="147" t="s">
        <v>155</v>
      </c>
      <c r="D69" s="147"/>
      <c r="E69" s="147"/>
      <c r="F69" s="147"/>
      <c r="G69" s="147"/>
      <c r="H69" s="148"/>
      <c r="J69" s="126"/>
      <c r="K69" s="127"/>
      <c r="L69" s="127"/>
      <c r="M69" s="127"/>
      <c r="N69" s="133">
        <f>SUM(H49,Q31,Q53,Q66)</f>
        <v>0</v>
      </c>
      <c r="O69" s="134"/>
      <c r="P69" s="134"/>
      <c r="Q69" s="135"/>
    </row>
    <row r="70" spans="1:17" ht="15.95" customHeight="1" thickBot="1" x14ac:dyDescent="0.2">
      <c r="A70" s="120"/>
      <c r="B70" s="121"/>
      <c r="C70" s="122"/>
      <c r="D70" s="122"/>
      <c r="E70" s="122"/>
      <c r="F70" s="122"/>
      <c r="G70" s="122"/>
      <c r="H70" s="123"/>
      <c r="J70" s="128"/>
      <c r="K70" s="129"/>
      <c r="L70" s="129"/>
      <c r="M70" s="129"/>
      <c r="N70" s="136"/>
      <c r="O70" s="137"/>
      <c r="P70" s="137"/>
      <c r="Q70" s="138"/>
    </row>
    <row r="71" spans="1:17" ht="15.95" customHeight="1" x14ac:dyDescent="0.15"/>
    <row r="72" spans="1:17" ht="15.95" customHeight="1" x14ac:dyDescent="0.15">
      <c r="L72" s="87"/>
      <c r="M72" s="87"/>
      <c r="N72" s="87"/>
      <c r="O72" s="84"/>
      <c r="P72" s="84"/>
      <c r="Q72" s="84"/>
    </row>
    <row r="73" spans="1:17" ht="15.95" customHeight="1" x14ac:dyDescent="0.15">
      <c r="L73" s="88"/>
      <c r="M73" s="89"/>
      <c r="N73" s="89"/>
      <c r="O73" s="84"/>
      <c r="P73" s="84"/>
      <c r="Q73" s="84"/>
    </row>
    <row r="74" spans="1:17" ht="15.95" customHeight="1" x14ac:dyDescent="0.15">
      <c r="L74" s="90"/>
      <c r="M74" s="91"/>
      <c r="N74" s="91"/>
      <c r="O74" s="84"/>
      <c r="P74" s="84"/>
      <c r="Q74" s="84"/>
    </row>
    <row r="75" spans="1:17" ht="15.95" customHeight="1" x14ac:dyDescent="0.15">
      <c r="L75" s="92"/>
      <c r="M75" s="93"/>
      <c r="N75" s="93"/>
      <c r="O75" s="84"/>
      <c r="P75" s="84"/>
      <c r="Q75" s="84"/>
    </row>
    <row r="76" spans="1:17" ht="15.95" customHeight="1" x14ac:dyDescent="0.15">
      <c r="L76" s="94"/>
      <c r="M76" s="95"/>
      <c r="N76" s="95"/>
      <c r="O76" s="84"/>
      <c r="P76" s="84"/>
      <c r="Q76" s="84"/>
    </row>
    <row r="77" spans="1:17" ht="15.95" hidden="1" customHeight="1" thickTop="1" x14ac:dyDescent="0.15">
      <c r="L77" s="94"/>
      <c r="M77" s="95"/>
      <c r="N77" s="95"/>
      <c r="O77" s="84"/>
      <c r="P77" s="84"/>
      <c r="Q77" s="84"/>
    </row>
    <row r="78" spans="1:17" ht="15.95" customHeight="1" x14ac:dyDescent="0.15">
      <c r="L78" s="96"/>
      <c r="M78" s="95"/>
      <c r="N78" s="95"/>
      <c r="O78" s="84"/>
      <c r="P78" s="84"/>
      <c r="Q78" s="84"/>
    </row>
    <row r="79" spans="1:17" ht="15.95" customHeight="1" x14ac:dyDescent="0.15">
      <c r="L79" s="97"/>
      <c r="M79" s="97"/>
      <c r="N79" s="97"/>
      <c r="O79" s="84"/>
      <c r="P79" s="84"/>
      <c r="Q79" s="84"/>
    </row>
    <row r="80" spans="1:17" ht="15.95" customHeight="1" x14ac:dyDescent="0.15">
      <c r="L80" s="97"/>
      <c r="M80" s="97"/>
      <c r="N80" s="97"/>
      <c r="O80" s="84"/>
      <c r="P80" s="84"/>
      <c r="Q80" s="84"/>
    </row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</sheetData>
  <mergeCells count="62">
    <mergeCell ref="A52:B52"/>
    <mergeCell ref="C52:H52"/>
    <mergeCell ref="A51:H51"/>
    <mergeCell ref="A65:B65"/>
    <mergeCell ref="C65:H65"/>
    <mergeCell ref="A66:B66"/>
    <mergeCell ref="C66:H66"/>
    <mergeCell ref="A67:B67"/>
    <mergeCell ref="C67:H67"/>
    <mergeCell ref="A63:B63"/>
    <mergeCell ref="C63:H63"/>
    <mergeCell ref="A64:B64"/>
    <mergeCell ref="C64:H64"/>
    <mergeCell ref="A55:B55"/>
    <mergeCell ref="C55:H55"/>
    <mergeCell ref="A60:B60"/>
    <mergeCell ref="C60:H60"/>
    <mergeCell ref="A61:B61"/>
    <mergeCell ref="C61:H61"/>
    <mergeCell ref="A62:B62"/>
    <mergeCell ref="C62:H62"/>
    <mergeCell ref="A56:B56"/>
    <mergeCell ref="C56:H56"/>
    <mergeCell ref="A57:H57"/>
    <mergeCell ref="A59:B59"/>
    <mergeCell ref="C59:H59"/>
    <mergeCell ref="A58:B58"/>
    <mergeCell ref="C58:H58"/>
    <mergeCell ref="A1:D1"/>
    <mergeCell ref="E1:K1"/>
    <mergeCell ref="C54:H54"/>
    <mergeCell ref="A53:B53"/>
    <mergeCell ref="A54:B54"/>
    <mergeCell ref="J54:J65"/>
    <mergeCell ref="K54:K65"/>
    <mergeCell ref="J53:P53"/>
    <mergeCell ref="A49:G49"/>
    <mergeCell ref="K49:K52"/>
    <mergeCell ref="J32:J52"/>
    <mergeCell ref="K32:K42"/>
    <mergeCell ref="K43:K48"/>
    <mergeCell ref="K10:K14"/>
    <mergeCell ref="A70:B70"/>
    <mergeCell ref="C70:H70"/>
    <mergeCell ref="J66:P66"/>
    <mergeCell ref="J68:M70"/>
    <mergeCell ref="N68:Q68"/>
    <mergeCell ref="N69:Q70"/>
    <mergeCell ref="A69:B69"/>
    <mergeCell ref="A68:B68"/>
    <mergeCell ref="C68:H68"/>
    <mergeCell ref="C69:H69"/>
    <mergeCell ref="N1:O1"/>
    <mergeCell ref="B4:B48"/>
    <mergeCell ref="J4:J30"/>
    <mergeCell ref="K4:K9"/>
    <mergeCell ref="J31:P31"/>
    <mergeCell ref="K15:K30"/>
    <mergeCell ref="A3:B3"/>
    <mergeCell ref="J3:K3"/>
    <mergeCell ref="A4:A48"/>
    <mergeCell ref="L1:M1"/>
  </mergeCells>
  <phoneticPr fontId="1"/>
  <dataValidations count="1">
    <dataValidation imeMode="halfKatakana" allowBlank="1" showInputMessage="1" showErrorMessage="1" sqref="L54:L58 M54:M56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blackAndWhite="1" r:id="rId1"/>
  <rowBreaks count="1" manualBreakCount="1">
    <brk id="70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【連続】設備附帯計算書 </vt:lpstr>
      <vt:lpstr>'【連続】設備附帯計算書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義浩</dc:creator>
  <cp:lastModifiedBy>Owner</cp:lastModifiedBy>
  <cp:lastPrinted>2015-08-30T05:18:10Z</cp:lastPrinted>
  <dcterms:created xsi:type="dcterms:W3CDTF">2015-08-29T04:40:25Z</dcterms:created>
  <dcterms:modified xsi:type="dcterms:W3CDTF">2015-08-30T09:11:51Z</dcterms:modified>
</cp:coreProperties>
</file>